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95" yWindow="690" windowWidth="25110" windowHeight="5445" tabRatio="564"/>
  </bookViews>
  <sheets>
    <sheet name="San Mateo" sheetId="3" r:id="rId1"/>
  </sheets>
  <definedNames>
    <definedName name="_xlnm.Print_Titles" localSheetId="0">'San Mateo'!$1:$7</definedName>
  </definedNames>
  <calcPr calcId="145621"/>
</workbook>
</file>

<file path=xl/calcChain.xml><?xml version="1.0" encoding="utf-8"?>
<calcChain xmlns="http://schemas.openxmlformats.org/spreadsheetml/2006/main">
  <c r="X89" i="3" l="1"/>
  <c r="X88" i="3"/>
  <c r="Y87" i="3" s="1"/>
  <c r="X87" i="3"/>
  <c r="X86" i="3"/>
  <c r="X85" i="3"/>
  <c r="X84" i="3"/>
  <c r="Y84" i="3" s="1"/>
  <c r="X83" i="3"/>
  <c r="X82" i="3"/>
  <c r="X81" i="3"/>
  <c r="Y81" i="3" s="1"/>
  <c r="X80" i="3"/>
  <c r="X79" i="3"/>
  <c r="X78" i="3"/>
  <c r="Y78" i="3" s="1"/>
  <c r="X77" i="3"/>
  <c r="X76" i="3"/>
  <c r="Y75" i="3" s="1"/>
  <c r="X75" i="3"/>
  <c r="X74" i="3"/>
  <c r="X73" i="3"/>
  <c r="X72" i="3"/>
  <c r="Y72" i="3" s="1"/>
  <c r="X71" i="3"/>
  <c r="X70" i="3"/>
  <c r="X69" i="3"/>
  <c r="Y69" i="3" s="1"/>
  <c r="X68" i="3"/>
  <c r="X67" i="3"/>
  <c r="X66" i="3"/>
  <c r="Y66" i="3" s="1"/>
  <c r="X65" i="3"/>
  <c r="X64" i="3"/>
  <c r="Y63" i="3" s="1"/>
  <c r="X63" i="3"/>
  <c r="X62" i="3"/>
  <c r="X61" i="3"/>
  <c r="X60" i="3"/>
  <c r="Y60" i="3" s="1"/>
  <c r="X59" i="3"/>
  <c r="X58" i="3"/>
  <c r="X57" i="3"/>
  <c r="Y57" i="3" s="1"/>
  <c r="X56" i="3"/>
  <c r="X55" i="3"/>
  <c r="X54" i="3"/>
  <c r="Y54" i="3" s="1"/>
  <c r="X53" i="3"/>
  <c r="X52" i="3"/>
  <c r="Y51" i="3" s="1"/>
  <c r="X51" i="3"/>
  <c r="X50" i="3"/>
  <c r="X49" i="3"/>
  <c r="X48" i="3"/>
  <c r="Y48" i="3" s="1"/>
  <c r="X47" i="3"/>
  <c r="X46" i="3"/>
  <c r="X45" i="3"/>
  <c r="Y45" i="3" s="1"/>
  <c r="X44" i="3"/>
  <c r="X43" i="3"/>
  <c r="X42" i="3"/>
  <c r="Y42" i="3" s="1"/>
  <c r="X41" i="3"/>
  <c r="X40" i="3"/>
  <c r="Y39" i="3" s="1"/>
  <c r="X39" i="3"/>
  <c r="X38" i="3"/>
  <c r="X37" i="3"/>
  <c r="X36" i="3"/>
  <c r="Y36" i="3" s="1"/>
  <c r="X35" i="3"/>
  <c r="X34" i="3"/>
  <c r="X33" i="3"/>
  <c r="Y33" i="3" s="1"/>
  <c r="X32" i="3"/>
  <c r="X31" i="3"/>
  <c r="X30" i="3"/>
  <c r="Y30" i="3" s="1"/>
  <c r="X29" i="3"/>
  <c r="X28" i="3"/>
  <c r="Y27" i="3" s="1"/>
  <c r="X27" i="3"/>
  <c r="X26" i="3"/>
  <c r="X25" i="3"/>
  <c r="X24" i="3"/>
  <c r="Y24" i="3" s="1"/>
  <c r="X23" i="3"/>
  <c r="X22" i="3"/>
  <c r="X21" i="3"/>
  <c r="Y21" i="3" s="1"/>
  <c r="X20" i="3"/>
  <c r="X19" i="3"/>
  <c r="X18" i="3"/>
  <c r="Y18" i="3" s="1"/>
  <c r="X17" i="3"/>
  <c r="X16" i="3"/>
  <c r="Y15" i="3" s="1"/>
  <c r="X15" i="3"/>
  <c r="X14" i="3"/>
  <c r="X13" i="3"/>
  <c r="X12" i="3"/>
  <c r="Y12" i="3" s="1"/>
  <c r="X9" i="3"/>
  <c r="X10" i="3"/>
  <c r="X11" i="3"/>
  <c r="Y9" i="3" l="1"/>
  <c r="G79" i="3"/>
  <c r="G80" i="3" s="1"/>
  <c r="AA78" i="3"/>
  <c r="AB78" i="3" s="1"/>
  <c r="G82" i="3"/>
  <c r="G83" i="3" s="1"/>
  <c r="AA81" i="3"/>
  <c r="AB81" i="3" s="1"/>
  <c r="G85" i="3"/>
  <c r="G86" i="3" s="1"/>
  <c r="AA84" i="3" l="1"/>
  <c r="AB84" i="3" s="1"/>
  <c r="R90" i="3" l="1"/>
  <c r="W137" i="3" l="1"/>
  <c r="W127" i="3"/>
  <c r="W117" i="3"/>
  <c r="W107" i="3"/>
  <c r="W99" i="3"/>
  <c r="AC98" i="3"/>
  <c r="Y98" i="3"/>
  <c r="V98" i="3"/>
  <c r="U98" i="3"/>
  <c r="T98" i="3"/>
  <c r="Y97" i="3"/>
  <c r="V97" i="3"/>
  <c r="U97" i="3"/>
  <c r="T97" i="3"/>
  <c r="Y96" i="3"/>
  <c r="V96" i="3"/>
  <c r="U96" i="3"/>
  <c r="T96" i="3"/>
  <c r="Y95" i="3"/>
  <c r="Y103" i="3" s="1"/>
  <c r="V95" i="3"/>
  <c r="U95" i="3"/>
  <c r="T95" i="3"/>
  <c r="B92" i="3"/>
  <c r="Z90" i="3"/>
  <c r="Z91" i="3" s="1"/>
  <c r="V90" i="3"/>
  <c r="V91" i="3" s="1"/>
  <c r="U90" i="3"/>
  <c r="U91" i="3" s="1"/>
  <c r="T90" i="3"/>
  <c r="T91" i="3" s="1"/>
  <c r="Q90" i="3"/>
  <c r="P90" i="3"/>
  <c r="G88" i="3"/>
  <c r="G89" i="3" s="1"/>
  <c r="G76" i="3"/>
  <c r="G77" i="3" s="1"/>
  <c r="G73" i="3"/>
  <c r="G74" i="3" s="1"/>
  <c r="G70" i="3"/>
  <c r="G71" i="3" s="1"/>
  <c r="G67" i="3"/>
  <c r="G68" i="3" s="1"/>
  <c r="G64" i="3"/>
  <c r="G65" i="3" s="1"/>
  <c r="G61" i="3"/>
  <c r="G62" i="3" s="1"/>
  <c r="G58" i="3"/>
  <c r="G59" i="3" s="1"/>
  <c r="G55" i="3"/>
  <c r="G56" i="3" s="1"/>
  <c r="G52" i="3"/>
  <c r="G53" i="3" s="1"/>
  <c r="G49" i="3"/>
  <c r="G50" i="3" s="1"/>
  <c r="X95" i="3"/>
  <c r="G46" i="3"/>
  <c r="G47" i="3" s="1"/>
  <c r="X98" i="3"/>
  <c r="G43" i="3"/>
  <c r="G44" i="3" s="1"/>
  <c r="G40" i="3"/>
  <c r="G41" i="3" s="1"/>
  <c r="G37" i="3"/>
  <c r="G38" i="3" s="1"/>
  <c r="G34" i="3"/>
  <c r="G35" i="3" s="1"/>
  <c r="G31" i="3"/>
  <c r="G32" i="3" s="1"/>
  <c r="G29" i="3"/>
  <c r="G25" i="3"/>
  <c r="G26" i="3" s="1"/>
  <c r="G22" i="3"/>
  <c r="G23" i="3" s="1"/>
  <c r="G19" i="3"/>
  <c r="G20" i="3" s="1"/>
  <c r="AA18" i="3"/>
  <c r="AB18" i="3" s="1"/>
  <c r="G16" i="3"/>
  <c r="G17" i="3" s="1"/>
  <c r="AA15" i="3"/>
  <c r="AB15" i="3" s="1"/>
  <c r="G13" i="3"/>
  <c r="G14" i="3" s="1"/>
  <c r="AA12" i="3"/>
  <c r="AB12" i="3" s="1"/>
  <c r="G10" i="3"/>
  <c r="G11" i="3" s="1"/>
  <c r="AA9" i="3"/>
  <c r="AB9" i="3" s="1"/>
  <c r="Y6" i="3"/>
  <c r="AA6" i="3" s="1"/>
  <c r="AA63" i="3" l="1"/>
  <c r="AB63" i="3" s="1"/>
  <c r="AA72" i="3"/>
  <c r="AB72" i="3" s="1"/>
  <c r="AA87" i="3"/>
  <c r="AB87" i="3" s="1"/>
  <c r="AA54" i="3"/>
  <c r="AB54" i="3" s="1"/>
  <c r="AA21" i="3"/>
  <c r="AB21" i="3" s="1"/>
  <c r="AA30" i="3"/>
  <c r="AB30" i="3" s="1"/>
  <c r="AA60" i="3"/>
  <c r="AB60" i="3" s="1"/>
  <c r="AA66" i="3"/>
  <c r="AB66" i="3" s="1"/>
  <c r="AA75" i="3"/>
  <c r="AB75" i="3" s="1"/>
  <c r="AA57" i="3"/>
  <c r="AB57" i="3" s="1"/>
  <c r="AA24" i="3"/>
  <c r="AB24" i="3" s="1"/>
  <c r="X97" i="3"/>
  <c r="Z97" i="3" s="1"/>
  <c r="AA36" i="3"/>
  <c r="AB36" i="3" s="1"/>
  <c r="AA42" i="3"/>
  <c r="AB42" i="3" s="1"/>
  <c r="AA45" i="3"/>
  <c r="AB45" i="3" s="1"/>
  <c r="AA48" i="3"/>
  <c r="AB48" i="3" s="1"/>
  <c r="AA51" i="3"/>
  <c r="AB51" i="3" s="1"/>
  <c r="AA69" i="3"/>
  <c r="AB69" i="3" s="1"/>
  <c r="AA27" i="3"/>
  <c r="AB27" i="3" s="1"/>
  <c r="AA33" i="3"/>
  <c r="AB33" i="3" s="1"/>
  <c r="AA39" i="3"/>
  <c r="AB39" i="3" s="1"/>
  <c r="X96" i="3"/>
  <c r="U103" i="3"/>
  <c r="Y105" i="3"/>
  <c r="Y106" i="3"/>
  <c r="Y104" i="3"/>
  <c r="U104" i="3"/>
  <c r="U105" i="3"/>
  <c r="U106" i="3"/>
  <c r="Y91" i="3"/>
  <c r="T99" i="3"/>
  <c r="T103" i="3"/>
  <c r="V99" i="3"/>
  <c r="V103" i="3"/>
  <c r="V107" i="3" s="1"/>
  <c r="T105" i="3"/>
  <c r="V105" i="3"/>
  <c r="T116" i="3"/>
  <c r="V115" i="3"/>
  <c r="T115" i="3"/>
  <c r="V114" i="3"/>
  <c r="T114" i="3"/>
  <c r="V113" i="3"/>
  <c r="T113" i="3"/>
  <c r="V112" i="3"/>
  <c r="T112" i="3"/>
  <c r="V111" i="3"/>
  <c r="T111" i="3"/>
  <c r="X116" i="3"/>
  <c r="X115" i="3"/>
  <c r="U115" i="3"/>
  <c r="X114" i="3"/>
  <c r="U114" i="3"/>
  <c r="X113" i="3"/>
  <c r="U113" i="3"/>
  <c r="X112" i="3"/>
  <c r="U112" i="3"/>
  <c r="X111" i="3"/>
  <c r="U111" i="3"/>
  <c r="AA8" i="3"/>
  <c r="AB98" i="3"/>
  <c r="AD98" i="3" s="1"/>
  <c r="AE98" i="3" s="1"/>
  <c r="T104" i="3"/>
  <c r="V104" i="3"/>
  <c r="T106" i="3"/>
  <c r="V106" i="3"/>
  <c r="Z95" i="3"/>
  <c r="Z98" i="3"/>
  <c r="U99" i="3"/>
  <c r="Y99" i="3"/>
  <c r="X105" i="3" l="1"/>
  <c r="Y90" i="3"/>
  <c r="Y107" i="3"/>
  <c r="U107" i="3"/>
  <c r="X104" i="3"/>
  <c r="X103" i="3"/>
  <c r="X99" i="3"/>
  <c r="X106" i="3"/>
  <c r="Z96" i="3"/>
  <c r="Z105" i="3" s="1"/>
  <c r="T107" i="3"/>
  <c r="U121" i="3"/>
  <c r="U131" i="3"/>
  <c r="U117" i="3"/>
  <c r="U122" i="3"/>
  <c r="U132" i="3"/>
  <c r="U123" i="3"/>
  <c r="U133" i="3"/>
  <c r="U124" i="3"/>
  <c r="U134" i="3"/>
  <c r="U125" i="3"/>
  <c r="U135" i="3"/>
  <c r="X126" i="3"/>
  <c r="X136" i="3"/>
  <c r="V131" i="3"/>
  <c r="V117" i="3"/>
  <c r="V121" i="3"/>
  <c r="V127" i="3" s="1"/>
  <c r="V132" i="3"/>
  <c r="V122" i="3"/>
  <c r="V133" i="3"/>
  <c r="V123" i="3"/>
  <c r="V134" i="3"/>
  <c r="V124" i="3"/>
  <c r="V135" i="3"/>
  <c r="V125" i="3"/>
  <c r="AA90" i="3"/>
  <c r="AB8" i="3"/>
  <c r="AB90" i="3" s="1"/>
  <c r="X121" i="3"/>
  <c r="X117" i="3"/>
  <c r="X131" i="3"/>
  <c r="X122" i="3"/>
  <c r="X132" i="3"/>
  <c r="X123" i="3"/>
  <c r="X133" i="3"/>
  <c r="X124" i="3"/>
  <c r="X134" i="3"/>
  <c r="X125" i="3"/>
  <c r="X135" i="3"/>
  <c r="T131" i="3"/>
  <c r="T117" i="3"/>
  <c r="T121" i="3"/>
  <c r="T132" i="3"/>
  <c r="T122" i="3"/>
  <c r="T133" i="3"/>
  <c r="T123" i="3"/>
  <c r="T134" i="3"/>
  <c r="T124" i="3"/>
  <c r="T135" i="3"/>
  <c r="T125" i="3"/>
  <c r="T136" i="3"/>
  <c r="T126" i="3"/>
  <c r="U127" i="3" l="1"/>
  <c r="Z103" i="3"/>
  <c r="X107" i="3"/>
  <c r="Z104" i="3"/>
  <c r="Z99" i="3"/>
  <c r="Z106" i="3"/>
  <c r="X127" i="3"/>
  <c r="T127" i="3"/>
  <c r="T137" i="3"/>
  <c r="X137" i="3"/>
  <c r="V137" i="3"/>
  <c r="U137" i="3"/>
  <c r="Z107" i="3" l="1"/>
</calcChain>
</file>

<file path=xl/sharedStrings.xml><?xml version="1.0" encoding="utf-8"?>
<sst xmlns="http://schemas.openxmlformats.org/spreadsheetml/2006/main" count="602" uniqueCount="97">
  <si>
    <t>SAN MATEO COUNTY</t>
  </si>
  <si>
    <t xml:space="preserve">Description of Work
</t>
  </si>
  <si>
    <t>RTP ID</t>
  </si>
  <si>
    <t>County</t>
  </si>
  <si>
    <t>#</t>
  </si>
  <si>
    <t>Phase</t>
  </si>
  <si>
    <t>PE:</t>
  </si>
  <si>
    <t>ROW:</t>
  </si>
  <si>
    <t>CON:</t>
  </si>
  <si>
    <t>FTIP Program Year</t>
  </si>
  <si>
    <t>Responsible Agency
(agency to receive funds)</t>
  </si>
  <si>
    <t>Agency Project Manger
Contact Information
Name
Phone #
E-Mail</t>
  </si>
  <si>
    <t>TLC</t>
  </si>
  <si>
    <t>Other Federal Funding</t>
  </si>
  <si>
    <t>RBP</t>
  </si>
  <si>
    <t>Project Location (include specific street limits if applicable)</t>
  </si>
  <si>
    <t xml:space="preserve">TIP ID (for existing projects)
</t>
  </si>
  <si>
    <t>Project Name</t>
  </si>
  <si>
    <t>Other Local Funding</t>
  </si>
  <si>
    <t>Other Regional Funding</t>
  </si>
  <si>
    <t>Other State Funding</t>
  </si>
  <si>
    <t>LSR</t>
  </si>
  <si>
    <t>SR2S</t>
  </si>
  <si>
    <t>Total OBAG</t>
  </si>
  <si>
    <t>STP - OBAG</t>
  </si>
  <si>
    <t>CMAQ - OBAG</t>
  </si>
  <si>
    <t xml:space="preserve">MTC Program
</t>
  </si>
  <si>
    <t>Select One</t>
  </si>
  <si>
    <t>TE - OBAG</t>
  </si>
  <si>
    <t>Complete Streets Resolution</t>
  </si>
  <si>
    <t>Resolution of Local Support</t>
  </si>
  <si>
    <t>In or Proximate to PDA</t>
  </si>
  <si>
    <t>HCD Certification</t>
  </si>
  <si>
    <t>FY 2013</t>
  </si>
  <si>
    <t>FY 2014</t>
  </si>
  <si>
    <t>FY 2015</t>
  </si>
  <si>
    <t>FY 2016</t>
  </si>
  <si>
    <t>Total OBAG &amp; Reg SR2S  Funding</t>
  </si>
  <si>
    <t>Total Project Cost</t>
  </si>
  <si>
    <t>Bike/Ped</t>
  </si>
  <si>
    <t>PCA</t>
  </si>
  <si>
    <t>Planning</t>
  </si>
  <si>
    <t>Self-certification checklist</t>
  </si>
  <si>
    <t>Total Programming by Subprogram</t>
  </si>
  <si>
    <t>RSR2S</t>
  </si>
  <si>
    <t>Total OBAG - RSR2S</t>
  </si>
  <si>
    <t>NA</t>
  </si>
  <si>
    <t>CMA Planning * .70</t>
  </si>
  <si>
    <t>Total</t>
  </si>
  <si>
    <t>PDA Investment %</t>
  </si>
  <si>
    <t>OBAG Projects in PDA</t>
  </si>
  <si>
    <t>PDA Investments for OBAG</t>
  </si>
  <si>
    <t>Total OBAG by Phase</t>
  </si>
  <si>
    <t>Total OBAG by Project</t>
  </si>
  <si>
    <t>% of OBAG Targets</t>
  </si>
  <si>
    <t>TOTAL</t>
  </si>
  <si>
    <t>UNPROGRAMMED BALANCE</t>
  </si>
  <si>
    <t xml:space="preserve"> OBAG and RSR2S Amounts Programmed by Year (excluding baseline planning)</t>
  </si>
  <si>
    <t>Percentage of the OBAG and RSR2S Amounts Programmed by Year (excluding baseline planning)</t>
  </si>
  <si>
    <t>% of Total Programmed To Date</t>
  </si>
  <si>
    <t>Exchange Funds</t>
  </si>
  <si>
    <t>CMA Planning Support Baseline (Add augmentation in below lines)</t>
  </si>
  <si>
    <t>Policy Compliance (OBAG Funding Only)</t>
  </si>
  <si>
    <t>Agency Single Point of Contact
Contact Information
Name
Phone #
E-Mail</t>
  </si>
  <si>
    <t>Toll Credits
(Yes / No)
(No $ Amount)</t>
  </si>
  <si>
    <t>Yes</t>
  </si>
  <si>
    <t>San Mateo C/CAG</t>
  </si>
  <si>
    <t>Jean Higaki</t>
  </si>
  <si>
    <t>650-599-1462</t>
  </si>
  <si>
    <t>jhigaki@smcgov.org</t>
  </si>
  <si>
    <t>San Mateo County Safe Routes to School Program</t>
  </si>
  <si>
    <t>Various</t>
  </si>
  <si>
    <t>Implement Safe Routes to School projects and activities with the overall goal fo encouraging and enabling school children to walk and bicycle to schools</t>
  </si>
  <si>
    <t>SM-110022</t>
  </si>
  <si>
    <t xml:space="preserve">SM-090024 </t>
  </si>
  <si>
    <t xml:space="preserve">Project consists of pavement grinding, base repair, asphalt overlay, thermoplastic traffic striping and pavement markings, new access ramps, curb and gutter repair, grading, drainage improvements, adjusting utilities to grade, and other misc work </t>
  </si>
  <si>
    <t>2018</t>
  </si>
  <si>
    <t>OneBayArea Grant 2</t>
  </si>
  <si>
    <t>SAN MATEO COUNTY LOCAL STREETS AND ROADS PROJECTS</t>
  </si>
  <si>
    <t>Reg LSR</t>
  </si>
  <si>
    <t>2019</t>
  </si>
  <si>
    <t>Jeff LaCap</t>
  </si>
  <si>
    <t>650-599-1455</t>
  </si>
  <si>
    <t>jlacap@smcgov.org</t>
  </si>
  <si>
    <t>City Name</t>
  </si>
  <si>
    <t>Project Manager Name</t>
  </si>
  <si>
    <t>PM@cityxyz.gov</t>
  </si>
  <si>
    <t>Single Focal Point Name</t>
  </si>
  <si>
    <t>650-xxx-xxxx</t>
  </si>
  <si>
    <t>singlefocal@cityxyz.gov</t>
  </si>
  <si>
    <t xml:space="preserve">First Avenue (A street -C street); 
Second Avenue(Q Avenue – T Avenue);
Third Blvd (G Ave – H Avenue) 
</t>
  </si>
  <si>
    <t>Example Project - 2019/20 CityXYZ Pavement Reconstruction Project</t>
  </si>
  <si>
    <t>SR2S Funding</t>
  </si>
  <si>
    <t>FAS (for SM County only)</t>
  </si>
  <si>
    <t>Surplus Lan Resolution</t>
  </si>
  <si>
    <t>Annual Housing Reports</t>
  </si>
  <si>
    <t>LSR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</si>
</sst>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164" formatCode="m/d/yyyy;@"/>
    <numFmt numFmtId="165" formatCode="[$$-409]#,##0_);[Red]\([$$-409]#,##0\)"/>
    <numFmt numFmtId="166" formatCode="&quot;$&quot;#,##0"/>
  </numFmts>
  <fonts count="31" x14ac:knownFonts="1">
    <font>
      <sz val="10"/>
      <name val="Arial"/>
    </font>
    <font>
      <sz val="10"/>
      <name val="Arial"/>
      <family val="2"/>
    </font>
    <font>
      <u/>
      <sz val="10"/>
      <color indexed="12"/>
      <name val="Arial"/>
      <family val="2"/>
    </font>
    <font>
      <sz val="9"/>
      <name val="Tahoma"/>
      <family val="2"/>
    </font>
    <font>
      <b/>
      <sz val="12"/>
      <name val="Tahoma"/>
      <family val="2"/>
    </font>
    <font>
      <b/>
      <sz val="9"/>
      <name val="Tahoma"/>
      <family val="2"/>
    </font>
    <font>
      <sz val="8"/>
      <name val="Tahoma"/>
      <family val="2"/>
    </font>
    <font>
      <sz val="7"/>
      <name val="Tahoma"/>
      <family val="2"/>
    </font>
    <font>
      <b/>
      <sz val="14"/>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2"/>
    </font>
    <font>
      <sz val="12"/>
      <name val="Times New Roman"/>
      <family val="1"/>
    </font>
    <font>
      <sz val="12"/>
      <name val="Tahoma"/>
      <family val="2"/>
    </font>
    <font>
      <sz val="9"/>
      <color theme="0"/>
      <name val="Tahoma"/>
      <family val="2"/>
    </font>
    <font>
      <b/>
      <sz val="11"/>
      <color theme="0"/>
      <name val="Tahoma"/>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theme="5" tint="0.39994506668294322"/>
        <bgColor indexed="64"/>
      </patternFill>
    </fill>
    <fill>
      <patternFill patternType="solid">
        <fgColor theme="0"/>
        <bgColor indexed="64"/>
      </patternFill>
    </fill>
    <fill>
      <patternFill patternType="solid">
        <fgColor theme="9" tint="0.59999389629810485"/>
        <bgColor indexed="64"/>
      </patternFill>
    </fill>
    <fill>
      <patternFill patternType="solid">
        <fgColor rgb="FFFFD9F5"/>
        <bgColor indexed="64"/>
      </patternFill>
    </fill>
    <fill>
      <patternFill patternType="solid">
        <fgColor theme="1"/>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alignment vertical="top"/>
      <protection locked="0"/>
    </xf>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23" borderId="7" applyNumberFormat="0" applyFont="0" applyAlignment="0" applyProtection="0"/>
    <xf numFmtId="0" fontId="22" fillId="20" borderId="8" applyNumberFormat="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26">
    <xf numFmtId="0" fontId="0" fillId="0" borderId="0" xfId="0"/>
    <xf numFmtId="0" fontId="3" fillId="0" borderId="17" xfId="0" applyFont="1" applyFill="1" applyBorder="1" applyAlignment="1" applyProtection="1">
      <alignment vertical="center" wrapText="1"/>
      <protection locked="0"/>
    </xf>
    <xf numFmtId="0" fontId="3" fillId="0" borderId="18"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wrapText="1"/>
      <protection locked="0"/>
    </xf>
    <xf numFmtId="164" fontId="3" fillId="0" borderId="17" xfId="0" applyNumberFormat="1" applyFont="1" applyFill="1" applyBorder="1" applyAlignment="1" applyProtection="1">
      <alignment vertical="center" wrapText="1"/>
      <protection locked="0"/>
    </xf>
    <xf numFmtId="164" fontId="3" fillId="0" borderId="18"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164" fontId="3" fillId="0" borderId="21"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wrapText="1"/>
      <protection locked="0"/>
    </xf>
    <xf numFmtId="166"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wrapText="1"/>
    </xf>
    <xf numFmtId="0" fontId="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49" fontId="3" fillId="0" borderId="26"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right" vertical="center"/>
    </xf>
    <xf numFmtId="165" fontId="3" fillId="25" borderId="20" xfId="0" applyNumberFormat="1" applyFont="1" applyFill="1" applyBorder="1" applyAlignment="1" applyProtection="1">
      <alignment horizontal="right" vertical="center"/>
      <protection locked="0"/>
    </xf>
    <xf numFmtId="165" fontId="3" fillId="0" borderId="18" xfId="0" applyNumberFormat="1" applyFont="1" applyFill="1" applyBorder="1" applyAlignment="1" applyProtection="1">
      <alignment horizontal="right" vertical="center"/>
      <protection locked="0"/>
    </xf>
    <xf numFmtId="165" fontId="3" fillId="25" borderId="18" xfId="0" applyNumberFormat="1" applyFont="1" applyFill="1" applyBorder="1" applyAlignment="1" applyProtection="1">
      <alignment horizontal="right" vertical="center"/>
      <protection locked="0"/>
    </xf>
    <xf numFmtId="165" fontId="3" fillId="0" borderId="21" xfId="0" applyNumberFormat="1" applyFont="1" applyFill="1" applyBorder="1" applyAlignment="1" applyProtection="1">
      <alignment horizontal="right" vertical="center"/>
      <protection locked="0"/>
    </xf>
    <xf numFmtId="165" fontId="3" fillId="25" borderId="21" xfId="0" applyNumberFormat="1" applyFont="1" applyFill="1" applyBorder="1" applyAlignment="1" applyProtection="1">
      <alignment horizontal="right" vertical="center"/>
      <protection locked="0"/>
    </xf>
    <xf numFmtId="165" fontId="3" fillId="0" borderId="20" xfId="0" applyNumberFormat="1" applyFont="1" applyFill="1" applyBorder="1" applyAlignment="1" applyProtection="1">
      <alignment horizontal="right" vertical="center"/>
      <protection locked="0"/>
    </xf>
    <xf numFmtId="165" fontId="3" fillId="25" borderId="17"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horizontal="left" vertical="center" wrapText="1"/>
      <protection locked="0"/>
    </xf>
    <xf numFmtId="165" fontId="3" fillId="25" borderId="18" xfId="0" applyNumberFormat="1" applyFont="1" applyFill="1" applyBorder="1" applyAlignment="1" applyProtection="1">
      <alignment horizontal="right" vertical="center"/>
    </xf>
    <xf numFmtId="0" fontId="3" fillId="0" borderId="0" xfId="0" applyFont="1" applyFill="1" applyBorder="1" applyAlignment="1" applyProtection="1"/>
    <xf numFmtId="0" fontId="2" fillId="0" borderId="21" xfId="34" applyFill="1" applyBorder="1" applyAlignment="1" applyProtection="1">
      <alignment vertical="center" wrapText="1"/>
      <protection locked="0"/>
    </xf>
    <xf numFmtId="0" fontId="1" fillId="0" borderId="0" xfId="0" applyFont="1" applyProtection="1"/>
    <xf numFmtId="9" fontId="3" fillId="0" borderId="0" xfId="0" applyNumberFormat="1" applyFont="1" applyFill="1" applyBorder="1" applyAlignment="1" applyProtection="1">
      <alignment horizontal="center" vertical="center" wrapText="1"/>
    </xf>
    <xf numFmtId="165" fontId="3" fillId="25" borderId="11" xfId="0" applyNumberFormat="1" applyFont="1" applyFill="1" applyBorder="1" applyAlignment="1" applyProtection="1">
      <alignment horizontal="right" vertical="center"/>
      <protection locked="0"/>
    </xf>
    <xf numFmtId="165" fontId="3" fillId="24" borderId="29" xfId="0"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wrapText="1"/>
    </xf>
    <xf numFmtId="165" fontId="3" fillId="24" borderId="31" xfId="0" applyNumberFormat="1" applyFont="1" applyFill="1" applyBorder="1" applyAlignment="1" applyProtection="1">
      <alignment horizontal="right" vertical="center"/>
    </xf>
    <xf numFmtId="165" fontId="3" fillId="24" borderId="32" xfId="0" applyNumberFormat="1" applyFont="1" applyFill="1" applyBorder="1" applyAlignment="1" applyProtection="1">
      <alignment horizontal="right" vertical="center"/>
    </xf>
    <xf numFmtId="165" fontId="3" fillId="24" borderId="36" xfId="0" applyNumberFormat="1" applyFont="1" applyFill="1" applyBorder="1" applyAlignment="1" applyProtection="1">
      <alignment horizontal="right" vertical="center"/>
    </xf>
    <xf numFmtId="165" fontId="5" fillId="24" borderId="30" xfId="0" applyNumberFormat="1" applyFont="1" applyFill="1" applyBorder="1" applyAlignment="1" applyProtection="1">
      <alignment horizontal="right" vertical="center"/>
    </xf>
    <xf numFmtId="165" fontId="3" fillId="24" borderId="25" xfId="0" applyNumberFormat="1" applyFont="1" applyFill="1" applyBorder="1" applyAlignment="1" applyProtection="1">
      <alignment horizontal="right" vertical="center"/>
    </xf>
    <xf numFmtId="0" fontId="3" fillId="26" borderId="0" xfId="0" applyFont="1" applyFill="1" applyBorder="1" applyAlignment="1" applyProtection="1">
      <alignment horizontal="left" vertical="center" wrapText="1"/>
      <protection locked="0"/>
    </xf>
    <xf numFmtId="0" fontId="3" fillId="24" borderId="47" xfId="0" applyFont="1" applyFill="1" applyBorder="1" applyAlignment="1" applyProtection="1">
      <alignment horizontal="center" vertical="center" wrapText="1"/>
    </xf>
    <xf numFmtId="0" fontId="5" fillId="24" borderId="48" xfId="0" applyFont="1" applyFill="1" applyBorder="1" applyAlignment="1" applyProtection="1">
      <alignment horizontal="left" vertical="center"/>
    </xf>
    <xf numFmtId="0" fontId="3" fillId="24" borderId="48" xfId="0" applyFont="1" applyFill="1" applyBorder="1" applyAlignment="1" applyProtection="1">
      <alignment horizontal="center" vertical="center" shrinkToFit="1"/>
    </xf>
    <xf numFmtId="0" fontId="3" fillId="24" borderId="48" xfId="0" applyFont="1" applyFill="1" applyBorder="1" applyAlignment="1" applyProtection="1">
      <alignment horizontal="left" vertical="center" wrapText="1"/>
    </xf>
    <xf numFmtId="0" fontId="3" fillId="24" borderId="48" xfId="0" applyFont="1" applyFill="1" applyBorder="1" applyAlignment="1" applyProtection="1">
      <alignment horizontal="center" vertical="center" wrapText="1"/>
    </xf>
    <xf numFmtId="164" fontId="3" fillId="24" borderId="48" xfId="0" applyNumberFormat="1" applyFont="1" applyFill="1" applyBorder="1" applyAlignment="1" applyProtection="1">
      <alignment horizontal="center" vertical="center" wrapText="1"/>
    </xf>
    <xf numFmtId="165" fontId="3" fillId="24" borderId="48" xfId="0" applyNumberFormat="1" applyFont="1" applyFill="1" applyBorder="1" applyAlignment="1" applyProtection="1">
      <alignment horizontal="center" vertical="center"/>
    </xf>
    <xf numFmtId="165" fontId="3" fillId="24" borderId="48" xfId="0" applyNumberFormat="1" applyFont="1" applyFill="1" applyBorder="1" applyAlignment="1" applyProtection="1">
      <alignment horizontal="right" vertical="center"/>
    </xf>
    <xf numFmtId="0" fontId="3" fillId="24" borderId="48"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protection locked="0"/>
    </xf>
    <xf numFmtId="165" fontId="3" fillId="27" borderId="21" xfId="0" applyNumberFormat="1" applyFont="1" applyFill="1" applyBorder="1" applyAlignment="1" applyProtection="1">
      <alignment horizontal="center" vertical="center"/>
    </xf>
    <xf numFmtId="165" fontId="3" fillId="27" borderId="23" xfId="0" applyNumberFormat="1" applyFont="1" applyFill="1" applyBorder="1" applyAlignment="1" applyProtection="1">
      <alignment horizontal="center" vertical="center"/>
    </xf>
    <xf numFmtId="165" fontId="3" fillId="27" borderId="20" xfId="0" applyNumberFormat="1" applyFont="1" applyFill="1" applyBorder="1" applyAlignment="1" applyProtection="1">
      <alignment horizontal="right" vertical="center"/>
      <protection locked="0"/>
    </xf>
    <xf numFmtId="165" fontId="3" fillId="27" borderId="18" xfId="0" applyNumberFormat="1" applyFont="1" applyFill="1" applyBorder="1" applyAlignment="1" applyProtection="1">
      <alignment horizontal="right" vertical="center"/>
      <protection locked="0"/>
    </xf>
    <xf numFmtId="165" fontId="3" fillId="27" borderId="21" xfId="0" applyNumberFormat="1" applyFont="1" applyFill="1" applyBorder="1" applyAlignment="1" applyProtection="1">
      <alignment horizontal="right" vertical="center"/>
      <protection locked="0"/>
    </xf>
    <xf numFmtId="165" fontId="3" fillId="27" borderId="15" xfId="0" applyNumberFormat="1" applyFont="1" applyFill="1" applyBorder="1" applyAlignment="1" applyProtection="1">
      <alignment horizontal="right" vertical="center"/>
      <protection locked="0"/>
    </xf>
    <xf numFmtId="165" fontId="3" fillId="0" borderId="21" xfId="0" applyNumberFormat="1" applyFont="1" applyFill="1" applyBorder="1" applyAlignment="1" applyProtection="1">
      <alignment horizontal="center" vertical="center"/>
    </xf>
    <xf numFmtId="49" fontId="3" fillId="0" borderId="51" xfId="0" applyNumberFormat="1" applyFont="1" applyFill="1" applyBorder="1" applyAlignment="1" applyProtection="1">
      <alignment horizontal="left" vertical="center"/>
    </xf>
    <xf numFmtId="49" fontId="3" fillId="0" borderId="41"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horizontal="left" vertical="center" wrapText="1"/>
      <protection locked="0"/>
    </xf>
    <xf numFmtId="165" fontId="3" fillId="0" borderId="23" xfId="0" applyNumberFormat="1" applyFont="1" applyFill="1" applyBorder="1" applyAlignment="1" applyProtection="1">
      <alignment horizontal="right" vertical="center"/>
    </xf>
    <xf numFmtId="49" fontId="3" fillId="24" borderId="0" xfId="0" applyNumberFormat="1" applyFont="1" applyFill="1" applyBorder="1" applyAlignment="1" applyProtection="1">
      <alignment horizontal="right" vertical="center"/>
    </xf>
    <xf numFmtId="49" fontId="3" fillId="24" borderId="35" xfId="0" applyNumberFormat="1" applyFont="1" applyFill="1" applyBorder="1" applyAlignment="1" applyProtection="1">
      <alignment horizontal="right" vertical="center"/>
    </xf>
    <xf numFmtId="49" fontId="3" fillId="24" borderId="52" xfId="0" applyNumberFormat="1" applyFont="1" applyFill="1" applyBorder="1" applyAlignment="1" applyProtection="1">
      <alignment horizontal="right" vertical="center"/>
    </xf>
    <xf numFmtId="49" fontId="3" fillId="24" borderId="14" xfId="0" applyNumberFormat="1" applyFont="1" applyFill="1" applyBorder="1" applyAlignment="1" applyProtection="1">
      <alignment horizontal="right" vertical="center"/>
    </xf>
    <xf numFmtId="49" fontId="3" fillId="24" borderId="39" xfId="0" applyNumberFormat="1" applyFont="1" applyFill="1" applyBorder="1" applyAlignment="1" applyProtection="1">
      <alignment horizontal="right" vertical="center"/>
    </xf>
    <xf numFmtId="49" fontId="3" fillId="24" borderId="12" xfId="0" applyNumberFormat="1" applyFont="1" applyFill="1" applyBorder="1" applyAlignment="1" applyProtection="1">
      <alignment horizontal="right" vertical="center"/>
    </xf>
    <xf numFmtId="165" fontId="3" fillId="25" borderId="21" xfId="0" applyNumberFormat="1" applyFont="1" applyFill="1" applyBorder="1" applyAlignment="1" applyProtection="1">
      <alignment horizontal="right" vertical="center"/>
    </xf>
    <xf numFmtId="0" fontId="3" fillId="25" borderId="18" xfId="0" applyFont="1" applyFill="1" applyBorder="1" applyAlignment="1" applyProtection="1">
      <alignment horizontal="center" vertical="center" wrapText="1"/>
    </xf>
    <xf numFmtId="6" fontId="3" fillId="25" borderId="21" xfId="0" applyNumberFormat="1" applyFont="1" applyFill="1" applyBorder="1" applyAlignment="1" applyProtection="1">
      <alignment horizontal="center" vertical="center"/>
    </xf>
    <xf numFmtId="0" fontId="3" fillId="27" borderId="18" xfId="0" applyFont="1" applyFill="1" applyBorder="1" applyAlignment="1" applyProtection="1">
      <alignment horizontal="center" vertical="center" wrapText="1"/>
    </xf>
    <xf numFmtId="49" fontId="3" fillId="0" borderId="43" xfId="0" applyNumberFormat="1" applyFont="1" applyFill="1" applyBorder="1" applyAlignment="1" applyProtection="1">
      <alignment horizontal="center" vertical="center" wrapText="1"/>
    </xf>
    <xf numFmtId="0" fontId="6" fillId="25" borderId="20" xfId="0" applyFont="1" applyFill="1" applyBorder="1" applyAlignment="1" applyProtection="1">
      <alignment horizontal="center" vertical="center" wrapText="1"/>
    </xf>
    <xf numFmtId="0" fontId="6" fillId="25" borderId="53" xfId="0" applyFont="1" applyFill="1" applyBorder="1" applyAlignment="1" applyProtection="1">
      <alignment horizontal="center" vertical="center" wrapText="1"/>
    </xf>
    <xf numFmtId="49" fontId="5" fillId="0" borderId="51" xfId="0" applyNumberFormat="1" applyFont="1" applyFill="1" applyBorder="1" applyAlignment="1" applyProtection="1">
      <alignment horizontal="left" vertical="center"/>
    </xf>
    <xf numFmtId="0" fontId="5" fillId="0" borderId="19" xfId="0" applyFont="1" applyFill="1" applyBorder="1" applyAlignment="1" applyProtection="1">
      <alignment horizontal="center" vertical="center" wrapText="1"/>
      <protection locked="0"/>
    </xf>
    <xf numFmtId="0" fontId="29" fillId="0" borderId="11" xfId="0" applyFont="1" applyFill="1" applyBorder="1" applyAlignment="1" applyProtection="1">
      <alignment horizontal="center" vertical="center" wrapText="1"/>
    </xf>
    <xf numFmtId="0" fontId="29" fillId="0" borderId="15" xfId="0" applyFont="1" applyFill="1" applyBorder="1" applyAlignment="1" applyProtection="1">
      <alignment horizontal="center" vertical="center" wrapText="1"/>
    </xf>
    <xf numFmtId="9" fontId="3" fillId="0" borderId="24" xfId="0" applyNumberFormat="1"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wrapText="1"/>
    </xf>
    <xf numFmtId="166" fontId="3" fillId="0" borderId="13" xfId="0" applyNumberFormat="1" applyFont="1" applyFill="1" applyBorder="1" applyAlignment="1" applyProtection="1">
      <alignment horizontal="center" vertical="center" wrapText="1"/>
    </xf>
    <xf numFmtId="166" fontId="3" fillId="0" borderId="16" xfId="0" applyNumberFormat="1" applyFont="1" applyFill="1" applyBorder="1" applyAlignment="1" applyProtection="1">
      <alignment horizontal="center" vertical="center" wrapText="1"/>
    </xf>
    <xf numFmtId="166" fontId="3" fillId="0" borderId="18" xfId="0" applyNumberFormat="1" applyFont="1" applyFill="1" applyBorder="1" applyAlignment="1" applyProtection="1">
      <alignment horizontal="center" vertical="center" wrapText="1"/>
    </xf>
    <xf numFmtId="166" fontId="3" fillId="0" borderId="27" xfId="0" applyNumberFormat="1" applyFont="1" applyFill="1" applyBorder="1" applyAlignment="1" applyProtection="1">
      <alignment horizontal="center" vertical="center" wrapText="1"/>
    </xf>
    <xf numFmtId="166" fontId="3" fillId="0" borderId="21" xfId="0" applyNumberFormat="1" applyFont="1" applyFill="1" applyBorder="1" applyAlignment="1" applyProtection="1">
      <alignment horizontal="center" vertical="center" wrapText="1"/>
    </xf>
    <xf numFmtId="9" fontId="3" fillId="0" borderId="13" xfId="40" applyFont="1" applyFill="1" applyBorder="1" applyAlignment="1" applyProtection="1">
      <alignment horizontal="center" vertical="center" wrapText="1"/>
    </xf>
    <xf numFmtId="9" fontId="3" fillId="0" borderId="16" xfId="40" applyFont="1" applyFill="1" applyBorder="1" applyAlignment="1" applyProtection="1">
      <alignment horizontal="center" vertical="center" wrapText="1"/>
    </xf>
    <xf numFmtId="9" fontId="3" fillId="0" borderId="18" xfId="40" applyFont="1" applyFill="1" applyBorder="1" applyAlignment="1" applyProtection="1">
      <alignment horizontal="center" vertical="center" wrapText="1"/>
    </xf>
    <xf numFmtId="9" fontId="3" fillId="0" borderId="18" xfId="0" applyNumberFormat="1" applyFont="1" applyFill="1" applyBorder="1" applyAlignment="1" applyProtection="1">
      <alignment horizontal="center" vertical="center" wrapText="1"/>
    </xf>
    <xf numFmtId="0" fontId="3" fillId="0" borderId="52" xfId="0" applyFont="1" applyFill="1" applyBorder="1" applyAlignment="1" applyProtection="1">
      <alignment horizontal="left" vertical="center" wrapText="1"/>
    </xf>
    <xf numFmtId="49" fontId="28" fillId="0" borderId="51"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horizontal="center" vertical="center" wrapText="1"/>
      <protection locked="0"/>
    </xf>
    <xf numFmtId="6" fontId="3" fillId="25" borderId="21" xfId="0" applyNumberFormat="1" applyFont="1" applyFill="1" applyBorder="1" applyAlignment="1" applyProtection="1">
      <alignment horizontal="right" vertical="center"/>
    </xf>
    <xf numFmtId="165" fontId="3" fillId="25" borderId="15" xfId="0" applyNumberFormat="1" applyFont="1" applyFill="1" applyBorder="1" applyAlignment="1" applyProtection="1">
      <alignment horizontal="right" vertical="center"/>
      <protection locked="0"/>
    </xf>
    <xf numFmtId="9" fontId="3" fillId="0" borderId="27" xfId="0" applyNumberFormat="1" applyFont="1" applyFill="1" applyBorder="1" applyAlignment="1" applyProtection="1">
      <alignment horizontal="center" vertical="center" wrapText="1"/>
    </xf>
    <xf numFmtId="165" fontId="5" fillId="24" borderId="44" xfId="0" applyNumberFormat="1" applyFont="1" applyFill="1" applyBorder="1" applyAlignment="1" applyProtection="1">
      <alignment horizontal="right" vertical="center"/>
    </xf>
    <xf numFmtId="49" fontId="3"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center" vertical="center" wrapText="1"/>
      <protection hidden="1"/>
    </xf>
    <xf numFmtId="0" fontId="3" fillId="24" borderId="43" xfId="0" applyFont="1" applyFill="1" applyBorder="1" applyAlignment="1" applyProtection="1">
      <alignment horizontal="center" vertical="center" wrapText="1"/>
    </xf>
    <xf numFmtId="0" fontId="5" fillId="24" borderId="25" xfId="0" applyFont="1" applyFill="1" applyBorder="1" applyAlignment="1" applyProtection="1">
      <alignment horizontal="left" vertical="center"/>
    </xf>
    <xf numFmtId="0" fontId="3" fillId="24" borderId="25" xfId="0" applyFont="1" applyFill="1" applyBorder="1" applyAlignment="1" applyProtection="1">
      <alignment horizontal="center" vertical="center" shrinkToFit="1"/>
    </xf>
    <xf numFmtId="0" fontId="3" fillId="24" borderId="25" xfId="0" applyFont="1" applyFill="1" applyBorder="1" applyAlignment="1" applyProtection="1">
      <alignment horizontal="left" vertical="center" wrapText="1"/>
    </xf>
    <xf numFmtId="0" fontId="3" fillId="24" borderId="25" xfId="0" applyNumberFormat="1" applyFont="1" applyFill="1" applyBorder="1" applyAlignment="1" applyProtection="1">
      <alignment horizontal="left" vertical="center" wrapText="1"/>
    </xf>
    <xf numFmtId="0" fontId="3" fillId="24" borderId="25" xfId="0" applyFont="1" applyFill="1" applyBorder="1" applyAlignment="1" applyProtection="1">
      <alignment horizontal="center" vertical="center" wrapText="1"/>
    </xf>
    <xf numFmtId="49" fontId="3" fillId="24" borderId="25" xfId="0" applyNumberFormat="1" applyFont="1" applyFill="1" applyBorder="1" applyAlignment="1" applyProtection="1">
      <alignment horizontal="center" vertical="center"/>
    </xf>
    <xf numFmtId="0" fontId="3" fillId="24" borderId="42" xfId="0" applyFont="1" applyFill="1" applyBorder="1" applyAlignment="1" applyProtection="1">
      <alignment horizontal="center" vertical="center" wrapText="1"/>
    </xf>
    <xf numFmtId="0" fontId="5" fillId="24" borderId="29" xfId="0" applyFont="1" applyFill="1" applyBorder="1" applyAlignment="1" applyProtection="1">
      <alignment horizontal="left" vertical="center"/>
    </xf>
    <xf numFmtId="0" fontId="3" fillId="24" borderId="29" xfId="0" applyFont="1" applyFill="1" applyBorder="1" applyAlignment="1" applyProtection="1">
      <alignment horizontal="center" vertical="center" shrinkToFit="1"/>
    </xf>
    <xf numFmtId="0" fontId="3" fillId="24" borderId="29" xfId="0" applyFont="1" applyFill="1" applyBorder="1" applyAlignment="1" applyProtection="1">
      <alignment horizontal="left" vertical="center" wrapText="1"/>
    </xf>
    <xf numFmtId="0" fontId="3" fillId="24" borderId="29" xfId="0" applyNumberFormat="1" applyFont="1" applyFill="1" applyBorder="1" applyAlignment="1" applyProtection="1">
      <alignment horizontal="left" vertical="center" wrapText="1"/>
    </xf>
    <xf numFmtId="0" fontId="3" fillId="24" borderId="29" xfId="0" applyFont="1" applyFill="1" applyBorder="1" applyAlignment="1" applyProtection="1">
      <alignment horizontal="center" vertical="center" wrapText="1"/>
    </xf>
    <xf numFmtId="49" fontId="3" fillId="24" borderId="29" xfId="0" applyNumberFormat="1" applyFont="1" applyFill="1" applyBorder="1" applyAlignment="1" applyProtection="1">
      <alignment horizontal="center" vertical="center"/>
    </xf>
    <xf numFmtId="0" fontId="6" fillId="25" borderId="50" xfId="0" applyFont="1" applyFill="1" applyBorder="1" applyAlignment="1" applyProtection="1">
      <alignment horizontal="center" vertical="center" wrapText="1"/>
    </xf>
    <xf numFmtId="166" fontId="3" fillId="0" borderId="35" xfId="0" applyNumberFormat="1" applyFont="1" applyFill="1" applyBorder="1" applyAlignment="1" applyProtection="1">
      <alignment horizontal="center" vertical="center" wrapText="1"/>
    </xf>
    <xf numFmtId="166" fontId="3" fillId="0" borderId="33" xfId="0" applyNumberFormat="1" applyFont="1" applyFill="1" applyBorder="1" applyAlignment="1" applyProtection="1">
      <alignment horizontal="center" vertical="center" wrapText="1"/>
    </xf>
    <xf numFmtId="49" fontId="3" fillId="0" borderId="55" xfId="0" applyNumberFormat="1" applyFont="1" applyFill="1" applyBorder="1" applyAlignment="1" applyProtection="1">
      <alignment horizontal="center" vertical="center" wrapText="1"/>
    </xf>
    <xf numFmtId="9" fontId="3" fillId="0" borderId="27" xfId="4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166" fontId="5" fillId="0" borderId="21" xfId="0" applyNumberFormat="1" applyFont="1" applyFill="1" applyBorder="1" applyAlignment="1" applyProtection="1">
      <alignment horizontal="center" vertical="center" wrapText="1"/>
    </xf>
    <xf numFmtId="166" fontId="5" fillId="0" borderId="24" xfId="0" applyNumberFormat="1" applyFont="1" applyFill="1" applyBorder="1" applyAlignment="1" applyProtection="1">
      <alignment horizontal="center" vertical="center" wrapText="1"/>
    </xf>
    <xf numFmtId="49" fontId="5" fillId="0" borderId="28" xfId="0" applyNumberFormat="1" applyFont="1" applyFill="1" applyBorder="1" applyAlignment="1" applyProtection="1">
      <alignment horizontal="center" vertical="center" wrapText="1"/>
    </xf>
    <xf numFmtId="9" fontId="5" fillId="0" borderId="21" xfId="40" applyFont="1" applyFill="1" applyBorder="1" applyAlignment="1" applyProtection="1">
      <alignment horizontal="center" vertical="center" wrapText="1"/>
    </xf>
    <xf numFmtId="9" fontId="5" fillId="0" borderId="24" xfId="40" applyFont="1" applyFill="1" applyBorder="1" applyAlignment="1" applyProtection="1">
      <alignment horizontal="center" vertical="center" wrapText="1"/>
    </xf>
    <xf numFmtId="9" fontId="5" fillId="0" borderId="21" xfId="0" applyNumberFormat="1" applyFont="1" applyFill="1" applyBorder="1" applyAlignment="1" applyProtection="1">
      <alignment horizontal="center" vertical="center" wrapText="1"/>
    </xf>
    <xf numFmtId="9" fontId="5" fillId="0" borderId="24"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166" fontId="3" fillId="0" borderId="28" xfId="0" applyNumberFormat="1" applyFont="1" applyFill="1" applyBorder="1" applyAlignment="1" applyProtection="1">
      <alignment horizontal="center" vertical="center" wrapText="1"/>
    </xf>
    <xf numFmtId="9" fontId="3" fillId="0" borderId="55" xfId="0" applyNumberFormat="1"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0" fillId="0" borderId="21" xfId="0" applyBorder="1"/>
    <xf numFmtId="49" fontId="3" fillId="0" borderId="20" xfId="0" applyNumberFormat="1" applyFont="1" applyFill="1" applyBorder="1" applyAlignment="1" applyProtection="1">
      <alignment horizontal="center" vertical="center"/>
      <protection locked="0"/>
    </xf>
    <xf numFmtId="165" fontId="3" fillId="0" borderId="17" xfId="0" applyNumberFormat="1" applyFont="1" applyFill="1" applyBorder="1" applyAlignment="1" applyProtection="1">
      <alignment horizontal="right" vertical="center"/>
    </xf>
    <xf numFmtId="165" fontId="3" fillId="0" borderId="17" xfId="0" applyNumberFormat="1" applyFont="1" applyFill="1" applyBorder="1" applyAlignment="1" applyProtection="1">
      <alignment horizontal="right" vertical="center"/>
      <protection locked="0"/>
    </xf>
    <xf numFmtId="165" fontId="3" fillId="0" borderId="18" xfId="0" applyNumberFormat="1" applyFont="1" applyFill="1" applyBorder="1" applyAlignment="1" applyProtection="1">
      <alignment horizontal="right" vertical="center"/>
    </xf>
    <xf numFmtId="165" fontId="3" fillId="0" borderId="21" xfId="0" applyNumberFormat="1" applyFont="1" applyFill="1" applyBorder="1" applyAlignment="1" applyProtection="1">
      <alignment horizontal="right" vertical="center"/>
    </xf>
    <xf numFmtId="165" fontId="3" fillId="0" borderId="20" xfId="0" applyNumberFormat="1" applyFont="1" applyFill="1" applyBorder="1" applyAlignment="1" applyProtection="1">
      <alignment horizontal="right" vertical="center"/>
    </xf>
    <xf numFmtId="0" fontId="2" fillId="0" borderId="21" xfId="34" applyFill="1" applyBorder="1" applyAlignment="1" applyProtection="1"/>
    <xf numFmtId="0" fontId="0" fillId="0" borderId="21" xfId="0" applyFill="1" applyBorder="1"/>
    <xf numFmtId="0" fontId="3" fillId="0" borderId="18" xfId="0" applyFont="1" applyFill="1" applyBorder="1" applyAlignment="1" applyProtection="1">
      <alignment horizontal="left" vertical="center" shrinkToFit="1"/>
      <protection locked="0"/>
    </xf>
    <xf numFmtId="0" fontId="2" fillId="0" borderId="18" xfId="34" applyFill="1" applyBorder="1" applyAlignment="1" applyProtection="1">
      <alignment horizontal="left" vertical="center" shrinkToFit="1"/>
      <protection locked="0"/>
    </xf>
    <xf numFmtId="165" fontId="3" fillId="25" borderId="23" xfId="0" applyNumberFormat="1" applyFont="1" applyFill="1" applyBorder="1" applyAlignment="1" applyProtection="1">
      <alignment horizontal="right" vertical="center"/>
      <protection locked="0"/>
    </xf>
    <xf numFmtId="0" fontId="3" fillId="30" borderId="19" xfId="0" applyFont="1" applyFill="1" applyBorder="1" applyAlignment="1" applyProtection="1">
      <alignment horizontal="center" vertical="center" wrapText="1"/>
      <protection locked="0"/>
    </xf>
    <xf numFmtId="0" fontId="3" fillId="30" borderId="11" xfId="0" applyFont="1" applyFill="1" applyBorder="1" applyAlignment="1" applyProtection="1">
      <alignment horizontal="center" vertical="center" wrapText="1"/>
      <protection locked="0"/>
    </xf>
    <xf numFmtId="0" fontId="3" fillId="30" borderId="15" xfId="0" applyFont="1" applyFill="1" applyBorder="1" applyAlignment="1" applyProtection="1">
      <alignment horizontal="center" vertical="center" wrapText="1"/>
      <protection locked="0"/>
    </xf>
    <xf numFmtId="165" fontId="3" fillId="0" borderId="19" xfId="0" applyNumberFormat="1" applyFont="1" applyFill="1" applyBorder="1" applyAlignment="1" applyProtection="1">
      <alignment horizontal="center" vertical="center"/>
    </xf>
    <xf numFmtId="165" fontId="3" fillId="0" borderId="11" xfId="0" applyNumberFormat="1" applyFont="1" applyFill="1" applyBorder="1" applyAlignment="1" applyProtection="1">
      <alignment horizontal="center" vertical="center"/>
    </xf>
    <xf numFmtId="165" fontId="3" fillId="0" borderId="15" xfId="0" applyNumberFormat="1" applyFont="1" applyFill="1" applyBorder="1" applyAlignment="1" applyProtection="1">
      <alignment horizontal="center" vertical="center"/>
    </xf>
    <xf numFmtId="165" fontId="3" fillId="0" borderId="39" xfId="0" applyNumberFormat="1" applyFont="1" applyFill="1" applyBorder="1" applyAlignment="1" applyProtection="1">
      <alignment horizontal="right" vertical="center"/>
    </xf>
    <xf numFmtId="0" fontId="3" fillId="0" borderId="39" xfId="0" applyFont="1" applyFill="1" applyBorder="1" applyProtection="1"/>
    <xf numFmtId="0" fontId="3" fillId="0" borderId="40" xfId="0" applyFont="1" applyFill="1" applyBorder="1" applyProtection="1"/>
    <xf numFmtId="0" fontId="3" fillId="0" borderId="37"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shrinkToFit="1"/>
      <protection locked="0"/>
    </xf>
    <xf numFmtId="0" fontId="3" fillId="0" borderId="11" xfId="0" applyFont="1" applyFill="1" applyBorder="1" applyAlignment="1" applyProtection="1">
      <alignment wrapText="1"/>
      <protection locked="0"/>
    </xf>
    <xf numFmtId="0" fontId="3" fillId="0" borderId="15" xfId="0" applyFont="1" applyFill="1" applyBorder="1" applyAlignment="1" applyProtection="1">
      <alignment wrapText="1"/>
      <protection locked="0"/>
    </xf>
    <xf numFmtId="0" fontId="3" fillId="0" borderId="19" xfId="0" applyFont="1" applyFill="1" applyBorder="1" applyAlignment="1" applyProtection="1">
      <alignment horizontal="center" vertical="center" wrapText="1" shrinkToFit="1"/>
      <protection locked="0"/>
    </xf>
    <xf numFmtId="0" fontId="3" fillId="0" borderId="15" xfId="0"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horizontal="left" vertical="center" wrapText="1"/>
      <protection locked="0"/>
    </xf>
    <xf numFmtId="0" fontId="0" fillId="0" borderId="11" xfId="0" applyFill="1" applyBorder="1"/>
    <xf numFmtId="0" fontId="0" fillId="0" borderId="15" xfId="0" applyFill="1" applyBorder="1"/>
    <xf numFmtId="0" fontId="3" fillId="0" borderId="19"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3" fillId="0" borderId="19"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165" fontId="3" fillId="25" borderId="19" xfId="0" applyNumberFormat="1" applyFont="1" applyFill="1" applyBorder="1" applyAlignment="1" applyProtection="1">
      <alignment horizontal="right" vertical="center"/>
    </xf>
    <xf numFmtId="165" fontId="3" fillId="25" borderId="11" xfId="0" applyNumberFormat="1" applyFont="1" applyFill="1" applyBorder="1" applyAlignment="1" applyProtection="1">
      <alignment horizontal="right" vertical="center"/>
    </xf>
    <xf numFmtId="165" fontId="3" fillId="25" borderId="56" xfId="0" applyNumberFormat="1" applyFont="1" applyFill="1" applyBorder="1" applyAlignment="1" applyProtection="1">
      <alignment horizontal="right" vertical="center"/>
    </xf>
    <xf numFmtId="0" fontId="3" fillId="0" borderId="19" xfId="0" applyFont="1" applyFill="1" applyBorder="1" applyAlignment="1" applyProtection="1">
      <alignment horizontal="left" vertical="center" wrapText="1" shrinkToFit="1"/>
      <protection locked="0"/>
    </xf>
    <xf numFmtId="0" fontId="3" fillId="0" borderId="11" xfId="0" applyFont="1" applyFill="1" applyBorder="1" applyAlignment="1" applyProtection="1">
      <alignment horizontal="left" vertical="center" wrapText="1" shrinkToFit="1"/>
      <protection locked="0"/>
    </xf>
    <xf numFmtId="0" fontId="3" fillId="0" borderId="15" xfId="0" applyFont="1" applyFill="1" applyBorder="1" applyAlignment="1" applyProtection="1">
      <alignment horizontal="left" vertical="center" wrapText="1" shrinkToFit="1"/>
      <protection locked="0"/>
    </xf>
    <xf numFmtId="0" fontId="3" fillId="0" borderId="11"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0" fillId="0" borderId="19" xfId="0" applyNumberFormat="1" applyFill="1" applyBorder="1" applyAlignment="1" applyProtection="1">
      <alignment horizontal="left" vertical="top" wrapText="1"/>
    </xf>
    <xf numFmtId="0" fontId="0" fillId="0" borderId="11" xfId="0" applyNumberFormat="1" applyFill="1" applyBorder="1" applyAlignment="1" applyProtection="1">
      <alignment horizontal="left" vertical="top" wrapText="1"/>
    </xf>
    <xf numFmtId="0" fontId="3" fillId="0" borderId="1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45"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49" fontId="3" fillId="30" borderId="18" xfId="0" applyNumberFormat="1" applyFont="1" applyFill="1" applyBorder="1" applyAlignment="1" applyProtection="1">
      <alignment horizontal="center" vertical="center" textRotation="75" wrapText="1"/>
    </xf>
    <xf numFmtId="49" fontId="3" fillId="30" borderId="13" xfId="0" applyNumberFormat="1" applyFont="1" applyFill="1" applyBorder="1" applyAlignment="1" applyProtection="1">
      <alignment horizontal="center" vertical="center" textRotation="75" wrapText="1"/>
    </xf>
    <xf numFmtId="0" fontId="3" fillId="0" borderId="18" xfId="0" applyFont="1" applyFill="1" applyBorder="1" applyAlignment="1" applyProtection="1">
      <alignment horizontal="center" vertical="center" shrinkToFit="1"/>
    </xf>
    <xf numFmtId="0" fontId="3" fillId="0" borderId="21" xfId="0" applyFont="1" applyFill="1" applyBorder="1" applyAlignment="1" applyProtection="1">
      <alignment horizontal="center" vertical="center" shrinkToFit="1"/>
    </xf>
    <xf numFmtId="0" fontId="3" fillId="0" borderId="18" xfId="0" applyFont="1" applyFill="1" applyBorder="1" applyAlignment="1" applyProtection="1">
      <alignment horizontal="center" vertical="center" wrapText="1" shrinkToFit="1"/>
    </xf>
    <xf numFmtId="0" fontId="3" fillId="0" borderId="21" xfId="0" applyFont="1" applyFill="1" applyBorder="1" applyAlignment="1" applyProtection="1">
      <alignment horizontal="center" vertical="center" wrapText="1" shrinkToFit="1"/>
    </xf>
    <xf numFmtId="0" fontId="4" fillId="24" borderId="46" xfId="0" applyFont="1" applyFill="1" applyBorder="1" applyAlignment="1" applyProtection="1">
      <alignment horizontal="center" wrapText="1"/>
    </xf>
    <xf numFmtId="0" fontId="4" fillId="24" borderId="22" xfId="0" applyFont="1" applyFill="1" applyBorder="1" applyAlignment="1" applyProtection="1">
      <alignment horizontal="center" wrapText="1"/>
    </xf>
    <xf numFmtId="0" fontId="0" fillId="0" borderId="19" xfId="0" applyFill="1" applyBorder="1" applyAlignment="1">
      <alignment horizontal="left" vertical="top" wrapText="1"/>
    </xf>
    <xf numFmtId="0" fontId="0" fillId="0" borderId="11" xfId="0" applyFill="1" applyBorder="1" applyAlignment="1">
      <alignment horizontal="left" vertical="top" wrapText="1"/>
    </xf>
    <xf numFmtId="0" fontId="0" fillId="0" borderId="15" xfId="0" applyFill="1" applyBorder="1" applyAlignment="1">
      <alignment horizontal="left" vertical="top" wrapText="1"/>
    </xf>
    <xf numFmtId="0" fontId="8" fillId="0" borderId="0" xfId="0" applyFont="1" applyFill="1" applyBorder="1" applyAlignment="1" applyProtection="1">
      <alignment horizontal="left" vertical="center" wrapText="1"/>
      <protection locked="0"/>
    </xf>
    <xf numFmtId="49" fontId="3" fillId="29" borderId="55" xfId="0" applyNumberFormat="1" applyFont="1" applyFill="1" applyBorder="1" applyAlignment="1" applyProtection="1">
      <alignment horizontal="center" vertical="center" wrapText="1"/>
    </xf>
    <xf numFmtId="49" fontId="3" fillId="29" borderId="20" xfId="0" applyNumberFormat="1" applyFont="1" applyFill="1" applyBorder="1" applyAlignment="1" applyProtection="1">
      <alignment horizontal="center" vertical="center" wrapText="1"/>
    </xf>
    <xf numFmtId="49" fontId="3" fillId="29" borderId="53"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166" fontId="3" fillId="25" borderId="27"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0" fillId="0" borderId="0" xfId="0" applyAlignment="1">
      <alignment horizontal="left" vertical="center" wrapText="1"/>
    </xf>
    <xf numFmtId="0" fontId="5" fillId="29" borderId="54" xfId="0" applyFont="1" applyFill="1" applyBorder="1" applyAlignment="1" applyProtection="1">
      <alignment horizontal="center" vertical="center" wrapText="1"/>
    </xf>
    <xf numFmtId="0" fontId="5" fillId="29" borderId="49" xfId="0" applyFont="1" applyFill="1" applyBorder="1" applyAlignment="1" applyProtection="1">
      <alignment horizontal="center" vertical="center" wrapText="1"/>
    </xf>
    <xf numFmtId="0" fontId="5" fillId="29" borderId="10" xfId="0" applyFont="1" applyFill="1" applyBorder="1" applyAlignment="1" applyProtection="1">
      <alignment horizontal="center" vertical="center" wrapText="1"/>
    </xf>
    <xf numFmtId="166" fontId="3" fillId="25" borderId="26" xfId="0" applyNumberFormat="1" applyFont="1" applyFill="1" applyBorder="1" applyAlignment="1" applyProtection="1">
      <alignment horizontal="center" vertical="center" wrapText="1"/>
    </xf>
    <xf numFmtId="166" fontId="3" fillId="25" borderId="18" xfId="0" applyNumberFormat="1" applyFont="1" applyFill="1" applyBorder="1" applyAlignment="1" applyProtection="1">
      <alignment horizontal="center" vertical="center" wrapText="1"/>
    </xf>
    <xf numFmtId="0" fontId="30" fillId="31" borderId="22" xfId="0" applyFont="1" applyFill="1" applyBorder="1" applyAlignment="1" applyProtection="1">
      <alignment horizontal="center"/>
    </xf>
    <xf numFmtId="0" fontId="3" fillId="28" borderId="19" xfId="0" applyFont="1" applyFill="1" applyBorder="1" applyAlignment="1" applyProtection="1">
      <alignment horizontal="center" vertical="center" wrapText="1"/>
      <protection locked="0"/>
    </xf>
    <xf numFmtId="0" fontId="3" fillId="28" borderId="11" xfId="0" applyFont="1" applyFill="1" applyBorder="1" applyAlignment="1" applyProtection="1">
      <alignment horizontal="center" vertical="center" wrapText="1"/>
      <protection locked="0"/>
    </xf>
    <xf numFmtId="0" fontId="3" fillId="28" borderId="15" xfId="0" applyFont="1" applyFill="1" applyBorder="1" applyAlignment="1" applyProtection="1">
      <alignment horizontal="center" vertical="center" wrapText="1"/>
      <protection locked="0"/>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405">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99999"/>
      <rgbColor rgb="00003366"/>
      <rgbColor rgb="00339966"/>
      <rgbColor rgb="00003300"/>
      <rgbColor rgb="00333300"/>
      <rgbColor rgb="00993300"/>
      <rgbColor rgb="00993366"/>
      <rgbColor rgb="00333399"/>
      <rgbColor rgb="00333333"/>
    </indexedColors>
    <mruColors>
      <color rgb="FF00FF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M@cityxyz.gov" TargetMode="External"/><Relationship Id="rId2" Type="http://schemas.openxmlformats.org/officeDocument/2006/relationships/hyperlink" Target="mailto:jhigaki@smcgov.org" TargetMode="External"/><Relationship Id="rId1" Type="http://schemas.openxmlformats.org/officeDocument/2006/relationships/hyperlink" Target="mailto:jlacap@smcgov.org" TargetMode="External"/><Relationship Id="rId5" Type="http://schemas.openxmlformats.org/officeDocument/2006/relationships/printerSettings" Target="../printerSettings/printerSettings1.bin"/><Relationship Id="rId4" Type="http://schemas.openxmlformats.org/officeDocument/2006/relationships/hyperlink" Target="mailto:singlefocal@cityxyz.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53"/>
    <pageSetUpPr fitToPage="1"/>
  </sheetPr>
  <dimension ref="A1:DU140"/>
  <sheetViews>
    <sheetView showGridLines="0" showZeros="0" tabSelected="1" topLeftCell="U1" zoomScale="90" zoomScaleNormal="90" zoomScaleSheetLayoutView="75" workbookViewId="0">
      <selection activeCell="AJ9" sqref="AJ9:AJ11"/>
    </sheetView>
  </sheetViews>
  <sheetFormatPr defaultColWidth="9.140625" defaultRowHeight="15" customHeight="1" x14ac:dyDescent="0.2"/>
  <cols>
    <col min="1" max="1" width="1.7109375" style="3" customWidth="1"/>
    <col min="2" max="2" width="4.7109375" style="6" customWidth="1"/>
    <col min="3" max="3" width="12.7109375" style="8" customWidth="1"/>
    <col min="4" max="4" width="14.5703125" style="8" customWidth="1"/>
    <col min="5" max="6" width="27" style="8" customWidth="1"/>
    <col min="7" max="7" width="17.85546875" style="8" customWidth="1"/>
    <col min="8" max="8" width="22.7109375" style="3" customWidth="1"/>
    <col min="9" max="9" width="32.5703125" style="51" customWidth="1"/>
    <col min="10" max="10" width="48.5703125" style="51" customWidth="1"/>
    <col min="11" max="11" width="10.140625" style="6" bestFit="1" customWidth="1"/>
    <col min="12" max="12" width="7" style="3" bestFit="1" customWidth="1"/>
    <col min="13" max="13" width="7.5703125" style="3" customWidth="1"/>
    <col min="14" max="14" width="10.5703125" style="6" customWidth="1"/>
    <col min="15" max="22" width="12.7109375" style="6" customWidth="1"/>
    <col min="23" max="23" width="12.7109375" style="6" hidden="1" customWidth="1"/>
    <col min="24" max="28" width="12.7109375" style="6" customWidth="1"/>
    <col min="29" max="29" width="10.7109375" style="61" customWidth="1"/>
    <col min="30" max="30" width="11" style="61" customWidth="1"/>
    <col min="31" max="31" width="10.85546875" style="61" customWidth="1"/>
    <col min="32" max="32" width="9.7109375" style="61" customWidth="1"/>
    <col min="33" max="33" width="10.7109375" style="61" customWidth="1"/>
    <col min="34" max="16384" width="9.140625" style="3"/>
  </cols>
  <sheetData>
    <row r="1" spans="2:36" ht="15" customHeight="1" x14ac:dyDescent="0.2">
      <c r="B1" s="190" t="s">
        <v>78</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row>
    <row r="2" spans="2:36" ht="15" customHeight="1" x14ac:dyDescent="0.2">
      <c r="B2" s="190" t="s">
        <v>77</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row>
    <row r="3" spans="2:36" x14ac:dyDescent="0.2">
      <c r="B3" s="191">
        <v>42581</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row>
    <row r="4" spans="2:36" s="11" customFormat="1" ht="15" customHeight="1" x14ac:dyDescent="0.2">
      <c r="B4" s="200" t="s">
        <v>0</v>
      </c>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22" t="s">
        <v>62</v>
      </c>
      <c r="AD4" s="222"/>
      <c r="AE4" s="222"/>
      <c r="AF4" s="222"/>
      <c r="AG4" s="222"/>
      <c r="AH4" s="222"/>
      <c r="AI4" s="222"/>
      <c r="AJ4" s="222"/>
    </row>
    <row r="5" spans="2:36" s="12" customFormat="1" ht="38.25" customHeight="1" x14ac:dyDescent="0.15">
      <c r="B5" s="186" t="s">
        <v>4</v>
      </c>
      <c r="C5" s="196" t="s">
        <v>3</v>
      </c>
      <c r="D5" s="198" t="s">
        <v>10</v>
      </c>
      <c r="E5" s="182" t="s">
        <v>11</v>
      </c>
      <c r="F5" s="182" t="s">
        <v>63</v>
      </c>
      <c r="G5" s="188" t="s">
        <v>26</v>
      </c>
      <c r="H5" s="182" t="s">
        <v>17</v>
      </c>
      <c r="I5" s="184" t="s">
        <v>15</v>
      </c>
      <c r="J5" s="184" t="s">
        <v>1</v>
      </c>
      <c r="K5" s="182" t="s">
        <v>16</v>
      </c>
      <c r="L5" s="182" t="s">
        <v>2</v>
      </c>
      <c r="M5" s="182" t="s">
        <v>5</v>
      </c>
      <c r="N5" s="182" t="s">
        <v>9</v>
      </c>
      <c r="O5" s="182" t="s">
        <v>18</v>
      </c>
      <c r="P5" s="182" t="s">
        <v>19</v>
      </c>
      <c r="Q5" s="182" t="s">
        <v>20</v>
      </c>
      <c r="R5" s="182" t="s">
        <v>13</v>
      </c>
      <c r="S5" s="182" t="s">
        <v>64</v>
      </c>
      <c r="T5" s="70" t="s">
        <v>24</v>
      </c>
      <c r="U5" s="70" t="s">
        <v>25</v>
      </c>
      <c r="V5" s="70" t="s">
        <v>93</v>
      </c>
      <c r="W5" s="70" t="s">
        <v>60</v>
      </c>
      <c r="X5" s="70" t="s">
        <v>52</v>
      </c>
      <c r="Y5" s="70" t="s">
        <v>53</v>
      </c>
      <c r="Z5" s="72" t="s">
        <v>92</v>
      </c>
      <c r="AA5" s="127" t="s">
        <v>37</v>
      </c>
      <c r="AB5" s="192" t="s">
        <v>38</v>
      </c>
      <c r="AC5" s="194" t="s">
        <v>31</v>
      </c>
      <c r="AD5" s="194" t="s">
        <v>29</v>
      </c>
      <c r="AE5" s="194" t="s">
        <v>32</v>
      </c>
      <c r="AF5" s="194" t="s">
        <v>30</v>
      </c>
      <c r="AG5" s="194" t="s">
        <v>42</v>
      </c>
      <c r="AH5" s="194" t="s">
        <v>94</v>
      </c>
      <c r="AI5" s="194" t="s">
        <v>95</v>
      </c>
      <c r="AJ5" s="194" t="s">
        <v>96</v>
      </c>
    </row>
    <row r="6" spans="2:36" s="12" customFormat="1" ht="36" customHeight="1" thickBot="1" x14ac:dyDescent="0.2">
      <c r="B6" s="187"/>
      <c r="C6" s="197"/>
      <c r="D6" s="199"/>
      <c r="E6" s="183"/>
      <c r="F6" s="183"/>
      <c r="G6" s="189"/>
      <c r="H6" s="183"/>
      <c r="I6" s="185"/>
      <c r="J6" s="185"/>
      <c r="K6" s="183"/>
      <c r="L6" s="183"/>
      <c r="M6" s="183"/>
      <c r="N6" s="183"/>
      <c r="O6" s="183"/>
      <c r="P6" s="183"/>
      <c r="Q6" s="183"/>
      <c r="R6" s="183"/>
      <c r="S6" s="183"/>
      <c r="T6" s="71"/>
      <c r="U6" s="71"/>
      <c r="V6" s="71"/>
      <c r="W6" s="71"/>
      <c r="X6" s="71"/>
      <c r="Y6" s="94">
        <f>SUM(T6:V6)</f>
        <v>0</v>
      </c>
      <c r="Z6" s="52">
        <v>2394000</v>
      </c>
      <c r="AA6" s="58">
        <f>SUM(Y6:Z6)</f>
        <v>2394000</v>
      </c>
      <c r="AB6" s="193"/>
      <c r="AC6" s="195"/>
      <c r="AD6" s="195"/>
      <c r="AE6" s="195"/>
      <c r="AF6" s="195"/>
      <c r="AG6" s="195"/>
      <c r="AH6" s="195"/>
      <c r="AI6" s="195"/>
      <c r="AJ6" s="195"/>
    </row>
    <row r="7" spans="2:36" s="11" customFormat="1" ht="11.25" x14ac:dyDescent="0.2">
      <c r="B7" s="42"/>
      <c r="C7" s="43" t="s">
        <v>0</v>
      </c>
      <c r="D7" s="44"/>
      <c r="E7" s="44"/>
      <c r="F7" s="44"/>
      <c r="G7" s="44"/>
      <c r="H7" s="45"/>
      <c r="I7" s="50"/>
      <c r="J7" s="50"/>
      <c r="K7" s="46"/>
      <c r="L7" s="47"/>
      <c r="M7" s="45"/>
      <c r="N7" s="48"/>
      <c r="O7" s="49"/>
      <c r="P7" s="49"/>
      <c r="Q7" s="49"/>
      <c r="R7" s="49"/>
      <c r="S7" s="49"/>
      <c r="T7" s="49"/>
      <c r="U7" s="49"/>
      <c r="V7" s="49"/>
      <c r="W7" s="49"/>
      <c r="X7" s="49"/>
      <c r="Y7" s="49"/>
      <c r="Z7" s="49"/>
      <c r="AA7" s="49"/>
      <c r="AB7" s="49"/>
      <c r="AC7" s="64"/>
      <c r="AD7" s="65"/>
      <c r="AE7" s="65"/>
      <c r="AF7" s="66"/>
      <c r="AG7" s="66"/>
      <c r="AH7" s="66"/>
      <c r="AI7" s="66"/>
      <c r="AJ7" s="66"/>
    </row>
    <row r="8" spans="2:36" s="11" customFormat="1" ht="28.5" customHeight="1" thickBot="1" x14ac:dyDescent="0.25">
      <c r="B8" s="91"/>
      <c r="C8" s="92"/>
      <c r="D8" s="59"/>
      <c r="E8" s="59"/>
      <c r="F8" s="59"/>
      <c r="G8" s="59"/>
      <c r="H8" s="76" t="s">
        <v>61</v>
      </c>
      <c r="I8" s="59"/>
      <c r="J8" s="59"/>
      <c r="K8" s="59"/>
      <c r="L8" s="59"/>
      <c r="M8" s="59"/>
      <c r="N8" s="59"/>
      <c r="O8" s="59"/>
      <c r="P8" s="59"/>
      <c r="Q8" s="59"/>
      <c r="R8" s="59"/>
      <c r="S8" s="60"/>
      <c r="T8" s="28"/>
      <c r="U8" s="28"/>
      <c r="V8" s="28"/>
      <c r="W8" s="28"/>
      <c r="X8" s="28"/>
      <c r="Y8" s="94"/>
      <c r="Z8" s="53"/>
      <c r="AA8" s="58">
        <f>SUM(Y8:Z8)</f>
        <v>0</v>
      </c>
      <c r="AB8" s="62">
        <f>AA8</f>
        <v>0</v>
      </c>
      <c r="AC8" s="67"/>
      <c r="AD8" s="63"/>
      <c r="AE8" s="63"/>
      <c r="AF8" s="68"/>
      <c r="AG8" s="68"/>
      <c r="AH8" s="68"/>
      <c r="AI8" s="68"/>
      <c r="AJ8" s="68"/>
    </row>
    <row r="9" spans="2:36" ht="33.75" customHeight="1" thickBot="1" x14ac:dyDescent="0.25">
      <c r="B9" s="181">
        <v>1</v>
      </c>
      <c r="C9" s="157" t="s">
        <v>0</v>
      </c>
      <c r="D9" s="154" t="s">
        <v>66</v>
      </c>
      <c r="E9" s="1" t="s">
        <v>81</v>
      </c>
      <c r="F9" s="1" t="s">
        <v>67</v>
      </c>
      <c r="G9" s="77" t="s">
        <v>22</v>
      </c>
      <c r="H9" s="159" t="s">
        <v>70</v>
      </c>
      <c r="I9" s="162" t="s">
        <v>71</v>
      </c>
      <c r="J9" s="162" t="s">
        <v>72</v>
      </c>
      <c r="K9" s="165" t="s">
        <v>73</v>
      </c>
      <c r="L9" s="165"/>
      <c r="M9" s="4" t="s">
        <v>6</v>
      </c>
      <c r="N9" s="132" t="s">
        <v>27</v>
      </c>
      <c r="O9" s="133"/>
      <c r="P9" s="134"/>
      <c r="Q9" s="134"/>
      <c r="R9" s="134"/>
      <c r="S9" s="132" t="s">
        <v>65</v>
      </c>
      <c r="T9" s="19"/>
      <c r="U9" s="19"/>
      <c r="V9" s="19"/>
      <c r="W9" s="25"/>
      <c r="X9" s="19">
        <f t="shared" ref="X9:X72" si="0">SUM(T9:V9)</f>
        <v>0</v>
      </c>
      <c r="Y9" s="168">
        <f>SUM(X9:X11)</f>
        <v>2394000</v>
      </c>
      <c r="Z9" s="54"/>
      <c r="AA9" s="146">
        <f>SUM(Y9:Z11)</f>
        <v>4788000</v>
      </c>
      <c r="AB9" s="149">
        <f>SUM(O9:R11)+(AA9)</f>
        <v>4788000</v>
      </c>
      <c r="AC9" s="143" t="s">
        <v>27</v>
      </c>
      <c r="AD9" s="143" t="s">
        <v>27</v>
      </c>
      <c r="AE9" s="143" t="s">
        <v>27</v>
      </c>
      <c r="AF9" s="143" t="s">
        <v>27</v>
      </c>
      <c r="AG9" s="143" t="s">
        <v>27</v>
      </c>
      <c r="AH9" s="143" t="s">
        <v>27</v>
      </c>
      <c r="AI9" s="143" t="s">
        <v>27</v>
      </c>
      <c r="AJ9" s="143" t="s">
        <v>27</v>
      </c>
    </row>
    <row r="10" spans="2:36" ht="33.75" customHeight="1" thickBot="1" x14ac:dyDescent="0.25">
      <c r="B10" s="152"/>
      <c r="C10" s="154"/>
      <c r="D10" s="154"/>
      <c r="E10" s="2" t="s">
        <v>82</v>
      </c>
      <c r="F10" s="2" t="s">
        <v>68</v>
      </c>
      <c r="G10" s="78" t="str">
        <f>G9</f>
        <v>SR2S</v>
      </c>
      <c r="H10" s="174"/>
      <c r="I10" s="163"/>
      <c r="J10" s="163"/>
      <c r="K10" s="166"/>
      <c r="L10" s="166"/>
      <c r="M10" s="5" t="s">
        <v>7</v>
      </c>
      <c r="N10" s="132" t="s">
        <v>27</v>
      </c>
      <c r="O10" s="135"/>
      <c r="P10" s="20"/>
      <c r="Q10" s="20"/>
      <c r="R10" s="20"/>
      <c r="S10" s="20"/>
      <c r="T10" s="21"/>
      <c r="U10" s="21"/>
      <c r="V10" s="21"/>
      <c r="W10" s="21"/>
      <c r="X10" s="28">
        <f t="shared" si="0"/>
        <v>0</v>
      </c>
      <c r="Y10" s="169"/>
      <c r="Z10" s="55"/>
      <c r="AA10" s="147"/>
      <c r="AB10" s="150"/>
      <c r="AC10" s="144"/>
      <c r="AD10" s="144"/>
      <c r="AE10" s="144"/>
      <c r="AF10" s="144"/>
      <c r="AG10" s="144"/>
      <c r="AH10" s="144"/>
      <c r="AI10" s="144"/>
      <c r="AJ10" s="144"/>
    </row>
    <row r="11" spans="2:36" ht="33.75" customHeight="1" thickBot="1" x14ac:dyDescent="0.25">
      <c r="B11" s="153"/>
      <c r="C11" s="158"/>
      <c r="D11" s="158"/>
      <c r="E11" s="30" t="s">
        <v>83</v>
      </c>
      <c r="F11" s="30" t="s">
        <v>69</v>
      </c>
      <c r="G11" s="79" t="str">
        <f>G10</f>
        <v>SR2S</v>
      </c>
      <c r="H11" s="175"/>
      <c r="I11" s="164"/>
      <c r="J11" s="164"/>
      <c r="K11" s="167"/>
      <c r="L11" s="167"/>
      <c r="M11" s="7" t="s">
        <v>8</v>
      </c>
      <c r="N11" s="132" t="s">
        <v>80</v>
      </c>
      <c r="O11" s="136"/>
      <c r="P11" s="22"/>
      <c r="Q11" s="22"/>
      <c r="R11" s="22"/>
      <c r="S11" s="22"/>
      <c r="T11" s="23">
        <v>2394000</v>
      </c>
      <c r="U11" s="23"/>
      <c r="V11" s="23"/>
      <c r="W11" s="142"/>
      <c r="X11" s="69">
        <f t="shared" si="0"/>
        <v>2394000</v>
      </c>
      <c r="Y11" s="170"/>
      <c r="Z11" s="56">
        <v>2394000</v>
      </c>
      <c r="AA11" s="148"/>
      <c r="AB11" s="151"/>
      <c r="AC11" s="145"/>
      <c r="AD11" s="145"/>
      <c r="AE11" s="145"/>
      <c r="AF11" s="145"/>
      <c r="AG11" s="145"/>
      <c r="AH11" s="145"/>
      <c r="AI11" s="145"/>
      <c r="AJ11" s="145"/>
    </row>
    <row r="12" spans="2:36" ht="33.75" customHeight="1" thickBot="1" x14ac:dyDescent="0.25">
      <c r="B12" s="152">
        <v>2</v>
      </c>
      <c r="C12" s="154" t="s">
        <v>0</v>
      </c>
      <c r="D12" s="157" t="s">
        <v>84</v>
      </c>
      <c r="E12" s="1" t="s">
        <v>85</v>
      </c>
      <c r="F12" s="1" t="s">
        <v>87</v>
      </c>
      <c r="G12" s="77" t="s">
        <v>21</v>
      </c>
      <c r="H12" s="159" t="s">
        <v>91</v>
      </c>
      <c r="I12" s="162" t="s">
        <v>90</v>
      </c>
      <c r="J12" s="162" t="s">
        <v>75</v>
      </c>
      <c r="K12" s="165"/>
      <c r="L12" s="165">
        <v>230697</v>
      </c>
      <c r="M12" s="5" t="s">
        <v>6</v>
      </c>
      <c r="N12" s="132" t="s">
        <v>76</v>
      </c>
      <c r="O12" s="24"/>
      <c r="P12" s="24"/>
      <c r="Q12" s="24"/>
      <c r="R12" s="24"/>
      <c r="S12" s="132" t="s">
        <v>65</v>
      </c>
      <c r="T12" s="19">
        <v>53000</v>
      </c>
      <c r="U12" s="19"/>
      <c r="V12" s="19"/>
      <c r="W12" s="25"/>
      <c r="X12" s="19">
        <f t="shared" si="0"/>
        <v>53000</v>
      </c>
      <c r="Y12" s="168">
        <f>SUM(X12:X14)</f>
        <v>461000</v>
      </c>
      <c r="Z12" s="54"/>
      <c r="AA12" s="146">
        <f>SUM(Y12:Z14)</f>
        <v>461000</v>
      </c>
      <c r="AB12" s="149">
        <f>SUM(O12:R14)+(AA12)</f>
        <v>461000</v>
      </c>
      <c r="AC12" s="223" t="s">
        <v>65</v>
      </c>
      <c r="AD12" s="223" t="s">
        <v>65</v>
      </c>
      <c r="AE12" s="223" t="s">
        <v>65</v>
      </c>
      <c r="AF12" s="223" t="s">
        <v>65</v>
      </c>
      <c r="AG12" s="223" t="s">
        <v>65</v>
      </c>
      <c r="AH12" s="223" t="s">
        <v>27</v>
      </c>
      <c r="AI12" s="223" t="s">
        <v>27</v>
      </c>
      <c r="AJ12" s="223" t="s">
        <v>27</v>
      </c>
    </row>
    <row r="13" spans="2:36" ht="33.75" customHeight="1" thickBot="1" x14ac:dyDescent="0.25">
      <c r="B13" s="152"/>
      <c r="C13" s="155"/>
      <c r="D13" s="154"/>
      <c r="E13" s="2" t="s">
        <v>88</v>
      </c>
      <c r="F13" s="2" t="s">
        <v>88</v>
      </c>
      <c r="G13" s="78" t="str">
        <f>G12</f>
        <v>LSR</v>
      </c>
      <c r="H13" s="174"/>
      <c r="I13" s="163"/>
      <c r="J13" s="163"/>
      <c r="K13" s="166"/>
      <c r="L13" s="166"/>
      <c r="M13" s="5" t="s">
        <v>7</v>
      </c>
      <c r="N13" s="132" t="s">
        <v>27</v>
      </c>
      <c r="O13" s="20"/>
      <c r="P13" s="20"/>
      <c r="Q13" s="20"/>
      <c r="R13" s="20"/>
      <c r="S13" s="20"/>
      <c r="T13" s="21"/>
      <c r="U13" s="21"/>
      <c r="V13" s="21"/>
      <c r="W13" s="21"/>
      <c r="X13" s="28">
        <f t="shared" si="0"/>
        <v>0</v>
      </c>
      <c r="Y13" s="169"/>
      <c r="Z13" s="55"/>
      <c r="AA13" s="147"/>
      <c r="AB13" s="150"/>
      <c r="AC13" s="224"/>
      <c r="AD13" s="224"/>
      <c r="AE13" s="224"/>
      <c r="AF13" s="224"/>
      <c r="AG13" s="224"/>
      <c r="AH13" s="224"/>
      <c r="AI13" s="224"/>
      <c r="AJ13" s="224"/>
    </row>
    <row r="14" spans="2:36" ht="33.75" customHeight="1" thickBot="1" x14ac:dyDescent="0.25">
      <c r="B14" s="153"/>
      <c r="C14" s="156"/>
      <c r="D14" s="158"/>
      <c r="E14" s="30" t="s">
        <v>86</v>
      </c>
      <c r="F14" s="30" t="s">
        <v>89</v>
      </c>
      <c r="G14" s="79" t="str">
        <f>G13</f>
        <v>LSR</v>
      </c>
      <c r="H14" s="175"/>
      <c r="I14" s="164"/>
      <c r="J14" s="164"/>
      <c r="K14" s="167"/>
      <c r="L14" s="167"/>
      <c r="M14" s="7" t="s">
        <v>8</v>
      </c>
      <c r="N14" s="132" t="s">
        <v>80</v>
      </c>
      <c r="O14" s="22"/>
      <c r="P14" s="22"/>
      <c r="Q14" s="22"/>
      <c r="R14" s="22"/>
      <c r="S14" s="22"/>
      <c r="T14" s="95">
        <v>408000</v>
      </c>
      <c r="U14" s="95"/>
      <c r="V14" s="95"/>
      <c r="W14" s="33"/>
      <c r="X14" s="69">
        <f t="shared" si="0"/>
        <v>408000</v>
      </c>
      <c r="Y14" s="170"/>
      <c r="Z14" s="57"/>
      <c r="AA14" s="148"/>
      <c r="AB14" s="151"/>
      <c r="AC14" s="225"/>
      <c r="AD14" s="225"/>
      <c r="AE14" s="225"/>
      <c r="AF14" s="225"/>
      <c r="AG14" s="225"/>
      <c r="AH14" s="225"/>
      <c r="AI14" s="225"/>
      <c r="AJ14" s="225"/>
    </row>
    <row r="15" spans="2:36" ht="24.75" customHeight="1" thickBot="1" x14ac:dyDescent="0.25">
      <c r="B15" s="152">
        <v>3</v>
      </c>
      <c r="C15" s="154" t="s">
        <v>0</v>
      </c>
      <c r="D15" s="157"/>
      <c r="E15" s="1"/>
      <c r="F15" s="1"/>
      <c r="G15" s="77" t="s">
        <v>27</v>
      </c>
      <c r="H15" s="159"/>
      <c r="I15" s="162"/>
      <c r="J15" s="162"/>
      <c r="K15" s="165"/>
      <c r="L15" s="165">
        <v>230697</v>
      </c>
      <c r="M15" s="4" t="s">
        <v>6</v>
      </c>
      <c r="N15" s="132" t="s">
        <v>27</v>
      </c>
      <c r="O15" s="24"/>
      <c r="P15" s="24"/>
      <c r="Q15" s="24"/>
      <c r="R15" s="24"/>
      <c r="S15" s="132" t="s">
        <v>27</v>
      </c>
      <c r="T15" s="19"/>
      <c r="U15" s="19"/>
      <c r="V15" s="19"/>
      <c r="W15" s="19"/>
      <c r="X15" s="19">
        <f t="shared" si="0"/>
        <v>0</v>
      </c>
      <c r="Y15" s="168">
        <f>SUM(X15:X17)</f>
        <v>0</v>
      </c>
      <c r="Z15" s="54"/>
      <c r="AA15" s="146">
        <f>SUM(Y15:Z17)</f>
        <v>0</v>
      </c>
      <c r="AB15" s="149">
        <f>SUM(O15:R17)+(AA15)</f>
        <v>0</v>
      </c>
      <c r="AC15" s="143" t="s">
        <v>27</v>
      </c>
      <c r="AD15" s="143" t="s">
        <v>27</v>
      </c>
      <c r="AE15" s="143" t="s">
        <v>27</v>
      </c>
      <c r="AF15" s="143" t="s">
        <v>27</v>
      </c>
      <c r="AG15" s="143" t="s">
        <v>27</v>
      </c>
      <c r="AH15" s="143" t="s">
        <v>27</v>
      </c>
      <c r="AI15" s="143" t="s">
        <v>27</v>
      </c>
      <c r="AJ15" s="143" t="s">
        <v>27</v>
      </c>
    </row>
    <row r="16" spans="2:36" ht="24.75" customHeight="1" thickBot="1" x14ac:dyDescent="0.25">
      <c r="B16" s="152"/>
      <c r="C16" s="155"/>
      <c r="D16" s="154"/>
      <c r="E16" s="2"/>
      <c r="F16" s="2"/>
      <c r="G16" s="78" t="str">
        <f>G15</f>
        <v>Select One</v>
      </c>
      <c r="H16" s="174"/>
      <c r="I16" s="163"/>
      <c r="J16" s="163"/>
      <c r="K16" s="166"/>
      <c r="L16" s="166"/>
      <c r="M16" s="5" t="s">
        <v>7</v>
      </c>
      <c r="N16" s="132" t="s">
        <v>27</v>
      </c>
      <c r="O16" s="20"/>
      <c r="P16" s="20"/>
      <c r="Q16" s="20"/>
      <c r="R16" s="20"/>
      <c r="S16" s="20"/>
      <c r="T16" s="21"/>
      <c r="U16" s="21"/>
      <c r="V16" s="21"/>
      <c r="W16" s="21"/>
      <c r="X16" s="28">
        <f t="shared" si="0"/>
        <v>0</v>
      </c>
      <c r="Y16" s="169"/>
      <c r="Z16" s="55"/>
      <c r="AA16" s="147"/>
      <c r="AB16" s="150"/>
      <c r="AC16" s="144"/>
      <c r="AD16" s="144"/>
      <c r="AE16" s="144"/>
      <c r="AF16" s="144"/>
      <c r="AG16" s="144"/>
      <c r="AH16" s="144"/>
      <c r="AI16" s="144"/>
      <c r="AJ16" s="144"/>
    </row>
    <row r="17" spans="2:36" ht="24.75" customHeight="1" thickBot="1" x14ac:dyDescent="0.25">
      <c r="B17" s="153"/>
      <c r="C17" s="156"/>
      <c r="D17" s="158"/>
      <c r="E17" s="30"/>
      <c r="F17" s="30"/>
      <c r="G17" s="79" t="str">
        <f>G16</f>
        <v>Select One</v>
      </c>
      <c r="H17" s="175"/>
      <c r="I17" s="164"/>
      <c r="J17" s="164"/>
      <c r="K17" s="167"/>
      <c r="L17" s="167"/>
      <c r="M17" s="7" t="s">
        <v>8</v>
      </c>
      <c r="N17" s="132" t="s">
        <v>27</v>
      </c>
      <c r="O17" s="22"/>
      <c r="P17" s="22"/>
      <c r="Q17" s="22"/>
      <c r="R17" s="22"/>
      <c r="S17" s="22"/>
      <c r="T17" s="95"/>
      <c r="U17" s="95"/>
      <c r="V17" s="95"/>
      <c r="W17" s="95"/>
      <c r="X17" s="69">
        <f t="shared" si="0"/>
        <v>0</v>
      </c>
      <c r="Y17" s="170"/>
      <c r="Z17" s="57"/>
      <c r="AA17" s="148"/>
      <c r="AB17" s="151"/>
      <c r="AC17" s="145"/>
      <c r="AD17" s="145"/>
      <c r="AE17" s="145"/>
      <c r="AF17" s="145"/>
      <c r="AG17" s="145"/>
      <c r="AH17" s="145"/>
      <c r="AI17" s="145"/>
      <c r="AJ17" s="145"/>
    </row>
    <row r="18" spans="2:36" ht="30.75" customHeight="1" thickBot="1" x14ac:dyDescent="0.25">
      <c r="B18" s="152">
        <v>4</v>
      </c>
      <c r="C18" s="154" t="s">
        <v>0</v>
      </c>
      <c r="D18" s="157"/>
      <c r="E18" s="1"/>
      <c r="F18" s="1"/>
      <c r="G18" s="77" t="s">
        <v>27</v>
      </c>
      <c r="H18" s="159"/>
      <c r="I18" s="162"/>
      <c r="J18" s="162"/>
      <c r="K18" s="165"/>
      <c r="L18" s="165">
        <v>230697</v>
      </c>
      <c r="M18" s="4" t="s">
        <v>6</v>
      </c>
      <c r="N18" s="132" t="s">
        <v>27</v>
      </c>
      <c r="O18" s="135"/>
      <c r="P18" s="24"/>
      <c r="Q18" s="24"/>
      <c r="R18" s="24"/>
      <c r="S18" s="132" t="s">
        <v>27</v>
      </c>
      <c r="T18" s="19"/>
      <c r="U18" s="19"/>
      <c r="V18" s="19"/>
      <c r="W18" s="19"/>
      <c r="X18" s="19">
        <f t="shared" si="0"/>
        <v>0</v>
      </c>
      <c r="Y18" s="168">
        <f>SUM(X18:X20)</f>
        <v>0</v>
      </c>
      <c r="Z18" s="54"/>
      <c r="AA18" s="146">
        <f>SUM(Y18:Z20)</f>
        <v>0</v>
      </c>
      <c r="AB18" s="149">
        <f>SUM(O18:R20)+(AA18)</f>
        <v>0</v>
      </c>
      <c r="AC18" s="143" t="s">
        <v>27</v>
      </c>
      <c r="AD18" s="143" t="s">
        <v>27</v>
      </c>
      <c r="AE18" s="143" t="s">
        <v>27</v>
      </c>
      <c r="AF18" s="143" t="s">
        <v>27</v>
      </c>
      <c r="AG18" s="143" t="s">
        <v>27</v>
      </c>
      <c r="AH18" s="143" t="s">
        <v>27</v>
      </c>
      <c r="AI18" s="143" t="s">
        <v>27</v>
      </c>
      <c r="AJ18" s="143" t="s">
        <v>27</v>
      </c>
    </row>
    <row r="19" spans="2:36" ht="30.75" customHeight="1" thickBot="1" x14ac:dyDescent="0.25">
      <c r="B19" s="152"/>
      <c r="C19" s="155"/>
      <c r="D19" s="154"/>
      <c r="E19" s="2"/>
      <c r="F19" s="2"/>
      <c r="G19" s="78" t="str">
        <f>G18</f>
        <v>Select One</v>
      </c>
      <c r="H19" s="174"/>
      <c r="I19" s="163"/>
      <c r="J19" s="163"/>
      <c r="K19" s="166"/>
      <c r="L19" s="166"/>
      <c r="M19" s="5" t="s">
        <v>7</v>
      </c>
      <c r="N19" s="132" t="s">
        <v>27</v>
      </c>
      <c r="O19" s="20"/>
      <c r="P19" s="20"/>
      <c r="Q19" s="20"/>
      <c r="R19" s="20"/>
      <c r="S19" s="20"/>
      <c r="T19" s="21"/>
      <c r="U19" s="21"/>
      <c r="V19" s="21"/>
      <c r="W19" s="21"/>
      <c r="X19" s="28">
        <f t="shared" si="0"/>
        <v>0</v>
      </c>
      <c r="Y19" s="169"/>
      <c r="Z19" s="55"/>
      <c r="AA19" s="147"/>
      <c r="AB19" s="150"/>
      <c r="AC19" s="144"/>
      <c r="AD19" s="144"/>
      <c r="AE19" s="144"/>
      <c r="AF19" s="144"/>
      <c r="AG19" s="144"/>
      <c r="AH19" s="144"/>
      <c r="AI19" s="144"/>
      <c r="AJ19" s="144"/>
    </row>
    <row r="20" spans="2:36" ht="30.75" customHeight="1" thickBot="1" x14ac:dyDescent="0.25">
      <c r="B20" s="153"/>
      <c r="C20" s="156"/>
      <c r="D20" s="158"/>
      <c r="E20" s="30"/>
      <c r="F20" s="30"/>
      <c r="G20" s="79" t="str">
        <f>G19</f>
        <v>Select One</v>
      </c>
      <c r="H20" s="175"/>
      <c r="I20" s="164"/>
      <c r="J20" s="164"/>
      <c r="K20" s="167"/>
      <c r="L20" s="167"/>
      <c r="M20" s="7" t="s">
        <v>8</v>
      </c>
      <c r="N20" s="132" t="s">
        <v>27</v>
      </c>
      <c r="O20" s="22"/>
      <c r="P20" s="22"/>
      <c r="Q20" s="22"/>
      <c r="R20" s="22"/>
      <c r="S20" s="22"/>
      <c r="T20" s="95"/>
      <c r="U20" s="95"/>
      <c r="V20" s="95"/>
      <c r="W20" s="95"/>
      <c r="X20" s="69">
        <f t="shared" si="0"/>
        <v>0</v>
      </c>
      <c r="Y20" s="170"/>
      <c r="Z20" s="57"/>
      <c r="AA20" s="148"/>
      <c r="AB20" s="151"/>
      <c r="AC20" s="145"/>
      <c r="AD20" s="145"/>
      <c r="AE20" s="145"/>
      <c r="AF20" s="145"/>
      <c r="AG20" s="145"/>
      <c r="AH20" s="145"/>
      <c r="AI20" s="145"/>
      <c r="AJ20" s="145"/>
    </row>
    <row r="21" spans="2:36" ht="24.75" customHeight="1" thickBot="1" x14ac:dyDescent="0.25">
      <c r="B21" s="152">
        <v>5</v>
      </c>
      <c r="C21" s="154" t="s">
        <v>0</v>
      </c>
      <c r="D21" s="157"/>
      <c r="E21" s="1"/>
      <c r="F21" s="1"/>
      <c r="G21" s="77" t="s">
        <v>27</v>
      </c>
      <c r="H21" s="159"/>
      <c r="I21" s="162"/>
      <c r="J21" s="162"/>
      <c r="K21" s="165"/>
      <c r="L21" s="165">
        <v>230697</v>
      </c>
      <c r="M21" s="4" t="s">
        <v>6</v>
      </c>
      <c r="N21" s="132" t="s">
        <v>27</v>
      </c>
      <c r="O21" s="24"/>
      <c r="P21" s="24"/>
      <c r="Q21" s="24"/>
      <c r="R21" s="24"/>
      <c r="S21" s="132" t="s">
        <v>27</v>
      </c>
      <c r="T21" s="19"/>
      <c r="U21" s="19"/>
      <c r="V21" s="19"/>
      <c r="W21" s="19"/>
      <c r="X21" s="19">
        <f t="shared" si="0"/>
        <v>0</v>
      </c>
      <c r="Y21" s="168">
        <f>SUM(X21:X23)</f>
        <v>0</v>
      </c>
      <c r="Z21" s="54"/>
      <c r="AA21" s="146">
        <f t="shared" ref="AA21" si="1">SUM(Y21:Z23)</f>
        <v>0</v>
      </c>
      <c r="AB21" s="149">
        <f>SUM(O21:R23)+(AA21)</f>
        <v>0</v>
      </c>
      <c r="AC21" s="143" t="s">
        <v>27</v>
      </c>
      <c r="AD21" s="143" t="s">
        <v>27</v>
      </c>
      <c r="AE21" s="143" t="s">
        <v>27</v>
      </c>
      <c r="AF21" s="143" t="s">
        <v>27</v>
      </c>
      <c r="AG21" s="143" t="s">
        <v>27</v>
      </c>
      <c r="AH21" s="143" t="s">
        <v>27</v>
      </c>
      <c r="AI21" s="143" t="s">
        <v>27</v>
      </c>
      <c r="AJ21" s="143" t="s">
        <v>27</v>
      </c>
    </row>
    <row r="22" spans="2:36" ht="24.75" customHeight="1" thickBot="1" x14ac:dyDescent="0.25">
      <c r="B22" s="152"/>
      <c r="C22" s="155"/>
      <c r="D22" s="154"/>
      <c r="E22" s="2"/>
      <c r="F22" s="2"/>
      <c r="G22" s="78" t="str">
        <f>G21</f>
        <v>Select One</v>
      </c>
      <c r="H22" s="174"/>
      <c r="I22" s="163"/>
      <c r="J22" s="163"/>
      <c r="K22" s="166"/>
      <c r="L22" s="166"/>
      <c r="M22" s="5" t="s">
        <v>7</v>
      </c>
      <c r="N22" s="132" t="s">
        <v>27</v>
      </c>
      <c r="O22" s="20"/>
      <c r="P22" s="20"/>
      <c r="Q22" s="20"/>
      <c r="R22" s="20"/>
      <c r="S22" s="20"/>
      <c r="T22" s="21"/>
      <c r="U22" s="21"/>
      <c r="V22" s="21"/>
      <c r="W22" s="21"/>
      <c r="X22" s="28">
        <f t="shared" si="0"/>
        <v>0</v>
      </c>
      <c r="Y22" s="169"/>
      <c r="Z22" s="55"/>
      <c r="AA22" s="147"/>
      <c r="AB22" s="150"/>
      <c r="AC22" s="144"/>
      <c r="AD22" s="144"/>
      <c r="AE22" s="144"/>
      <c r="AF22" s="144"/>
      <c r="AG22" s="144"/>
      <c r="AH22" s="144"/>
      <c r="AI22" s="144"/>
      <c r="AJ22" s="144"/>
    </row>
    <row r="23" spans="2:36" ht="24.75" customHeight="1" thickBot="1" x14ac:dyDescent="0.25">
      <c r="B23" s="153"/>
      <c r="C23" s="156"/>
      <c r="D23" s="158"/>
      <c r="E23" s="30"/>
      <c r="F23" s="30"/>
      <c r="G23" s="79" t="str">
        <f>G22</f>
        <v>Select One</v>
      </c>
      <c r="H23" s="175"/>
      <c r="I23" s="164"/>
      <c r="J23" s="164"/>
      <c r="K23" s="167"/>
      <c r="L23" s="167"/>
      <c r="M23" s="7" t="s">
        <v>8</v>
      </c>
      <c r="N23" s="132" t="s">
        <v>27</v>
      </c>
      <c r="O23" s="22"/>
      <c r="P23" s="22"/>
      <c r="Q23" s="22"/>
      <c r="R23" s="22"/>
      <c r="S23" s="22"/>
      <c r="T23" s="95"/>
      <c r="U23" s="95"/>
      <c r="V23" s="95"/>
      <c r="W23" s="95"/>
      <c r="X23" s="69">
        <f t="shared" si="0"/>
        <v>0</v>
      </c>
      <c r="Y23" s="170"/>
      <c r="Z23" s="57"/>
      <c r="AA23" s="148"/>
      <c r="AB23" s="151"/>
      <c r="AC23" s="145"/>
      <c r="AD23" s="145"/>
      <c r="AE23" s="145"/>
      <c r="AF23" s="145"/>
      <c r="AG23" s="145"/>
      <c r="AH23" s="145"/>
      <c r="AI23" s="145"/>
      <c r="AJ23" s="145"/>
    </row>
    <row r="24" spans="2:36" ht="37.5" customHeight="1" thickBot="1" x14ac:dyDescent="0.25">
      <c r="B24" s="152">
        <v>6</v>
      </c>
      <c r="C24" s="154" t="s">
        <v>0</v>
      </c>
      <c r="D24" s="157"/>
      <c r="E24" s="1"/>
      <c r="F24" s="1"/>
      <c r="G24" s="77" t="s">
        <v>27</v>
      </c>
      <c r="H24" s="159"/>
      <c r="I24" s="162"/>
      <c r="J24" s="178"/>
      <c r="K24" s="165"/>
      <c r="L24" s="165">
        <v>230697</v>
      </c>
      <c r="M24" s="4" t="s">
        <v>6</v>
      </c>
      <c r="N24" s="132" t="s">
        <v>27</v>
      </c>
      <c r="O24" s="24"/>
      <c r="P24" s="24"/>
      <c r="Q24" s="24"/>
      <c r="R24" s="24"/>
      <c r="S24" s="132" t="s">
        <v>27</v>
      </c>
      <c r="T24" s="19"/>
      <c r="U24" s="19"/>
      <c r="V24" s="19"/>
      <c r="W24" s="19"/>
      <c r="X24" s="19">
        <f t="shared" si="0"/>
        <v>0</v>
      </c>
      <c r="Y24" s="168">
        <f>SUM(X24:X26)</f>
        <v>0</v>
      </c>
      <c r="Z24" s="54"/>
      <c r="AA24" s="146">
        <f t="shared" ref="AA24" si="2">SUM(Y24:Z26)</f>
        <v>0</v>
      </c>
      <c r="AB24" s="149">
        <f>SUM(O24:R26)+(AA24)</f>
        <v>0</v>
      </c>
      <c r="AC24" s="143" t="s">
        <v>27</v>
      </c>
      <c r="AD24" s="143" t="s">
        <v>27</v>
      </c>
      <c r="AE24" s="143" t="s">
        <v>27</v>
      </c>
      <c r="AF24" s="143" t="s">
        <v>27</v>
      </c>
      <c r="AG24" s="143" t="s">
        <v>27</v>
      </c>
      <c r="AH24" s="143" t="s">
        <v>27</v>
      </c>
      <c r="AI24" s="143" t="s">
        <v>27</v>
      </c>
      <c r="AJ24" s="143" t="s">
        <v>27</v>
      </c>
    </row>
    <row r="25" spans="2:36" ht="37.5" customHeight="1" thickBot="1" x14ac:dyDescent="0.25">
      <c r="B25" s="152"/>
      <c r="C25" s="155"/>
      <c r="D25" s="154"/>
      <c r="E25" s="2"/>
      <c r="F25" s="2"/>
      <c r="G25" s="78" t="str">
        <f>G24</f>
        <v>Select One</v>
      </c>
      <c r="H25" s="174"/>
      <c r="I25" s="163"/>
      <c r="J25" s="179"/>
      <c r="K25" s="166"/>
      <c r="L25" s="166"/>
      <c r="M25" s="5" t="s">
        <v>7</v>
      </c>
      <c r="N25" s="132" t="s">
        <v>27</v>
      </c>
      <c r="O25" s="20"/>
      <c r="P25" s="20"/>
      <c r="Q25" s="20"/>
      <c r="R25" s="20"/>
      <c r="S25" s="20"/>
      <c r="T25" s="21"/>
      <c r="U25" s="21"/>
      <c r="V25" s="21"/>
      <c r="W25" s="21"/>
      <c r="X25" s="28">
        <f t="shared" si="0"/>
        <v>0</v>
      </c>
      <c r="Y25" s="169"/>
      <c r="Z25" s="55"/>
      <c r="AA25" s="147"/>
      <c r="AB25" s="150"/>
      <c r="AC25" s="144"/>
      <c r="AD25" s="144"/>
      <c r="AE25" s="144"/>
      <c r="AF25" s="144"/>
      <c r="AG25" s="144"/>
      <c r="AH25" s="144"/>
      <c r="AI25" s="144"/>
      <c r="AJ25" s="144"/>
    </row>
    <row r="26" spans="2:36" ht="37.5" customHeight="1" thickBot="1" x14ac:dyDescent="0.25">
      <c r="B26" s="153"/>
      <c r="C26" s="156"/>
      <c r="D26" s="158"/>
      <c r="E26" s="30"/>
      <c r="F26" s="30"/>
      <c r="G26" s="79" t="str">
        <f>G25</f>
        <v>Select One</v>
      </c>
      <c r="H26" s="175"/>
      <c r="I26" s="164"/>
      <c r="J26" s="180"/>
      <c r="K26" s="167"/>
      <c r="L26" s="167"/>
      <c r="M26" s="7" t="s">
        <v>8</v>
      </c>
      <c r="N26" s="132" t="s">
        <v>27</v>
      </c>
      <c r="O26" s="22"/>
      <c r="P26" s="22"/>
      <c r="Q26" s="22"/>
      <c r="R26" s="22"/>
      <c r="S26" s="22"/>
      <c r="T26" s="95"/>
      <c r="U26" s="95"/>
      <c r="V26" s="95"/>
      <c r="W26" s="95"/>
      <c r="X26" s="69">
        <f t="shared" si="0"/>
        <v>0</v>
      </c>
      <c r="Y26" s="170"/>
      <c r="Z26" s="57"/>
      <c r="AA26" s="148"/>
      <c r="AB26" s="151"/>
      <c r="AC26" s="145"/>
      <c r="AD26" s="145"/>
      <c r="AE26" s="145"/>
      <c r="AF26" s="145"/>
      <c r="AG26" s="145"/>
      <c r="AH26" s="145"/>
      <c r="AI26" s="145"/>
      <c r="AJ26" s="145"/>
    </row>
    <row r="27" spans="2:36" ht="24.75" customHeight="1" thickBot="1" x14ac:dyDescent="0.25">
      <c r="B27" s="152">
        <v>7</v>
      </c>
      <c r="C27" s="154" t="s">
        <v>0</v>
      </c>
      <c r="D27" s="157"/>
      <c r="E27" s="1"/>
      <c r="F27" s="1"/>
      <c r="G27" s="77" t="s">
        <v>27</v>
      </c>
      <c r="H27" s="159"/>
      <c r="I27" s="162"/>
      <c r="J27" s="178"/>
      <c r="K27" s="165"/>
      <c r="L27" s="165">
        <v>230697</v>
      </c>
      <c r="M27" s="4" t="s">
        <v>6</v>
      </c>
      <c r="N27" s="132" t="s">
        <v>27</v>
      </c>
      <c r="O27" s="24"/>
      <c r="P27" s="24"/>
      <c r="Q27" s="24"/>
      <c r="R27" s="24"/>
      <c r="S27" s="132" t="s">
        <v>27</v>
      </c>
      <c r="T27" s="19"/>
      <c r="U27" s="19"/>
      <c r="V27" s="19"/>
      <c r="W27" s="19"/>
      <c r="X27" s="19">
        <f t="shared" si="0"/>
        <v>0</v>
      </c>
      <c r="Y27" s="168">
        <f>SUM(X27:X29)</f>
        <v>0</v>
      </c>
      <c r="Z27" s="54"/>
      <c r="AA27" s="146">
        <f t="shared" ref="AA27" si="3">SUM(Y27:Z29)</f>
        <v>0</v>
      </c>
      <c r="AB27" s="149">
        <f>SUM(O27:R29)+(AA27)</f>
        <v>0</v>
      </c>
      <c r="AC27" s="143" t="s">
        <v>27</v>
      </c>
      <c r="AD27" s="143" t="s">
        <v>27</v>
      </c>
      <c r="AE27" s="143" t="s">
        <v>27</v>
      </c>
      <c r="AF27" s="143" t="s">
        <v>27</v>
      </c>
      <c r="AG27" s="143" t="s">
        <v>27</v>
      </c>
      <c r="AH27" s="143" t="s">
        <v>27</v>
      </c>
      <c r="AI27" s="143" t="s">
        <v>27</v>
      </c>
      <c r="AJ27" s="143" t="s">
        <v>27</v>
      </c>
    </row>
    <row r="28" spans="2:36" ht="24.75" customHeight="1" thickBot="1" x14ac:dyDescent="0.25">
      <c r="B28" s="152"/>
      <c r="C28" s="155"/>
      <c r="D28" s="154"/>
      <c r="E28" s="2"/>
      <c r="F28" s="2"/>
      <c r="G28" s="78" t="s">
        <v>79</v>
      </c>
      <c r="H28" s="174"/>
      <c r="I28" s="163"/>
      <c r="J28" s="179"/>
      <c r="K28" s="166"/>
      <c r="L28" s="166"/>
      <c r="M28" s="5" t="s">
        <v>7</v>
      </c>
      <c r="N28" s="132" t="s">
        <v>27</v>
      </c>
      <c r="O28" s="20"/>
      <c r="P28" s="20"/>
      <c r="Q28" s="20"/>
      <c r="R28" s="20"/>
      <c r="S28" s="20"/>
      <c r="T28" s="21"/>
      <c r="U28" s="21"/>
      <c r="V28" s="21"/>
      <c r="W28" s="21"/>
      <c r="X28" s="28">
        <f t="shared" si="0"/>
        <v>0</v>
      </c>
      <c r="Y28" s="169"/>
      <c r="Z28" s="55"/>
      <c r="AA28" s="147"/>
      <c r="AB28" s="150"/>
      <c r="AC28" s="144"/>
      <c r="AD28" s="144"/>
      <c r="AE28" s="144"/>
      <c r="AF28" s="144"/>
      <c r="AG28" s="144"/>
      <c r="AH28" s="144"/>
      <c r="AI28" s="144"/>
      <c r="AJ28" s="144"/>
    </row>
    <row r="29" spans="2:36" ht="24.75" customHeight="1" thickBot="1" x14ac:dyDescent="0.25">
      <c r="B29" s="153"/>
      <c r="C29" s="156"/>
      <c r="D29" s="158"/>
      <c r="E29" s="30"/>
      <c r="F29" s="30"/>
      <c r="G29" s="79" t="str">
        <f>G28</f>
        <v>Reg LSR</v>
      </c>
      <c r="H29" s="175"/>
      <c r="I29" s="164"/>
      <c r="J29" s="180"/>
      <c r="K29" s="167"/>
      <c r="L29" s="167"/>
      <c r="M29" s="7" t="s">
        <v>8</v>
      </c>
      <c r="N29" s="132" t="s">
        <v>27</v>
      </c>
      <c r="O29" s="22"/>
      <c r="P29" s="22"/>
      <c r="Q29" s="22"/>
      <c r="R29" s="22"/>
      <c r="S29" s="22"/>
      <c r="T29" s="95"/>
      <c r="U29" s="95"/>
      <c r="V29" s="95"/>
      <c r="W29" s="95"/>
      <c r="X29" s="69">
        <f t="shared" si="0"/>
        <v>0</v>
      </c>
      <c r="Y29" s="170"/>
      <c r="Z29" s="57"/>
      <c r="AA29" s="148"/>
      <c r="AB29" s="151"/>
      <c r="AC29" s="145"/>
      <c r="AD29" s="145"/>
      <c r="AE29" s="145"/>
      <c r="AF29" s="145"/>
      <c r="AG29" s="145"/>
      <c r="AH29" s="145"/>
      <c r="AI29" s="145"/>
      <c r="AJ29" s="145"/>
    </row>
    <row r="30" spans="2:36" ht="24.75" customHeight="1" thickBot="1" x14ac:dyDescent="0.25">
      <c r="B30" s="152">
        <v>8</v>
      </c>
      <c r="C30" s="154" t="s">
        <v>0</v>
      </c>
      <c r="D30" s="157"/>
      <c r="E30" s="1"/>
      <c r="F30" s="1"/>
      <c r="G30" s="77" t="s">
        <v>27</v>
      </c>
      <c r="H30" s="159"/>
      <c r="I30" s="162"/>
      <c r="J30" s="178"/>
      <c r="K30" s="165"/>
      <c r="L30" s="165">
        <v>230697</v>
      </c>
      <c r="M30" s="4" t="s">
        <v>6</v>
      </c>
      <c r="N30" s="132" t="s">
        <v>27</v>
      </c>
      <c r="O30" s="24"/>
      <c r="P30" s="24"/>
      <c r="Q30" s="24"/>
      <c r="R30" s="24"/>
      <c r="S30" s="132" t="s">
        <v>27</v>
      </c>
      <c r="T30" s="19"/>
      <c r="U30" s="19"/>
      <c r="V30" s="19"/>
      <c r="W30" s="19"/>
      <c r="X30" s="19">
        <f t="shared" si="0"/>
        <v>0</v>
      </c>
      <c r="Y30" s="168">
        <f>SUM(X30:X32)</f>
        <v>0</v>
      </c>
      <c r="Z30" s="54"/>
      <c r="AA30" s="146">
        <f t="shared" ref="AA30" si="4">SUM(Y30:Z32)</f>
        <v>0</v>
      </c>
      <c r="AB30" s="149">
        <f>SUM(O30:R32)+(AA30)</f>
        <v>0</v>
      </c>
      <c r="AC30" s="143" t="s">
        <v>27</v>
      </c>
      <c r="AD30" s="143" t="s">
        <v>27</v>
      </c>
      <c r="AE30" s="143" t="s">
        <v>27</v>
      </c>
      <c r="AF30" s="143" t="s">
        <v>27</v>
      </c>
      <c r="AG30" s="143" t="s">
        <v>27</v>
      </c>
      <c r="AH30" s="143" t="s">
        <v>27</v>
      </c>
      <c r="AI30" s="143" t="s">
        <v>27</v>
      </c>
      <c r="AJ30" s="143" t="s">
        <v>27</v>
      </c>
    </row>
    <row r="31" spans="2:36" ht="24.75" customHeight="1" thickBot="1" x14ac:dyDescent="0.25">
      <c r="B31" s="152"/>
      <c r="C31" s="155"/>
      <c r="D31" s="154"/>
      <c r="E31" s="2"/>
      <c r="F31" s="2"/>
      <c r="G31" s="78" t="str">
        <f>G30</f>
        <v>Select One</v>
      </c>
      <c r="H31" s="174"/>
      <c r="I31" s="163"/>
      <c r="J31" s="179"/>
      <c r="K31" s="166"/>
      <c r="L31" s="166"/>
      <c r="M31" s="5" t="s">
        <v>7</v>
      </c>
      <c r="N31" s="132" t="s">
        <v>27</v>
      </c>
      <c r="O31" s="20"/>
      <c r="P31" s="20"/>
      <c r="Q31" s="20"/>
      <c r="R31" s="20"/>
      <c r="S31" s="20"/>
      <c r="T31" s="21"/>
      <c r="U31" s="21"/>
      <c r="V31" s="21"/>
      <c r="W31" s="21"/>
      <c r="X31" s="28">
        <f t="shared" si="0"/>
        <v>0</v>
      </c>
      <c r="Y31" s="169"/>
      <c r="Z31" s="55"/>
      <c r="AA31" s="147"/>
      <c r="AB31" s="150"/>
      <c r="AC31" s="144"/>
      <c r="AD31" s="144"/>
      <c r="AE31" s="144"/>
      <c r="AF31" s="144"/>
      <c r="AG31" s="144"/>
      <c r="AH31" s="144"/>
      <c r="AI31" s="144"/>
      <c r="AJ31" s="144"/>
    </row>
    <row r="32" spans="2:36" ht="24.75" customHeight="1" thickBot="1" x14ac:dyDescent="0.25">
      <c r="B32" s="153"/>
      <c r="C32" s="156"/>
      <c r="D32" s="158"/>
      <c r="E32" s="30"/>
      <c r="F32" s="30"/>
      <c r="G32" s="79" t="str">
        <f>G31</f>
        <v>Select One</v>
      </c>
      <c r="H32" s="175"/>
      <c r="I32" s="164"/>
      <c r="J32" s="180"/>
      <c r="K32" s="167"/>
      <c r="L32" s="167"/>
      <c r="M32" s="7" t="s">
        <v>8</v>
      </c>
      <c r="N32" s="132" t="s">
        <v>27</v>
      </c>
      <c r="O32" s="22"/>
      <c r="P32" s="22"/>
      <c r="Q32" s="22"/>
      <c r="R32" s="22"/>
      <c r="S32" s="22"/>
      <c r="T32" s="95"/>
      <c r="U32" s="95"/>
      <c r="V32" s="95"/>
      <c r="W32" s="95"/>
      <c r="X32" s="69">
        <f t="shared" si="0"/>
        <v>0</v>
      </c>
      <c r="Y32" s="170"/>
      <c r="Z32" s="57"/>
      <c r="AA32" s="148"/>
      <c r="AB32" s="151"/>
      <c r="AC32" s="145"/>
      <c r="AD32" s="145"/>
      <c r="AE32" s="145"/>
      <c r="AF32" s="145"/>
      <c r="AG32" s="145"/>
      <c r="AH32" s="145"/>
      <c r="AI32" s="145"/>
      <c r="AJ32" s="145"/>
    </row>
    <row r="33" spans="2:36" ht="24.75" customHeight="1" thickBot="1" x14ac:dyDescent="0.25">
      <c r="B33" s="152">
        <v>9</v>
      </c>
      <c r="C33" s="154" t="s">
        <v>0</v>
      </c>
      <c r="D33" s="157"/>
      <c r="E33" s="1"/>
      <c r="F33" s="1"/>
      <c r="G33" s="77" t="s">
        <v>27</v>
      </c>
      <c r="H33" s="159"/>
      <c r="I33" s="162"/>
      <c r="J33" s="178"/>
      <c r="K33" s="165"/>
      <c r="L33" s="165">
        <v>230697</v>
      </c>
      <c r="M33" s="4" t="s">
        <v>6</v>
      </c>
      <c r="N33" s="132" t="s">
        <v>27</v>
      </c>
      <c r="O33" s="24"/>
      <c r="P33" s="24"/>
      <c r="Q33" s="24"/>
      <c r="R33" s="24"/>
      <c r="S33" s="132" t="s">
        <v>27</v>
      </c>
      <c r="T33" s="19"/>
      <c r="U33" s="19"/>
      <c r="V33" s="19"/>
      <c r="W33" s="19"/>
      <c r="X33" s="19">
        <f t="shared" si="0"/>
        <v>0</v>
      </c>
      <c r="Y33" s="168">
        <f>SUM(X33:X35)</f>
        <v>0</v>
      </c>
      <c r="Z33" s="54"/>
      <c r="AA33" s="146">
        <f t="shared" ref="AA33" si="5">SUM(Y33:Z35)</f>
        <v>0</v>
      </c>
      <c r="AB33" s="149">
        <f>SUM(O33:R35)+(AA33)</f>
        <v>0</v>
      </c>
      <c r="AC33" s="143" t="s">
        <v>27</v>
      </c>
      <c r="AD33" s="143" t="s">
        <v>27</v>
      </c>
      <c r="AE33" s="143" t="s">
        <v>27</v>
      </c>
      <c r="AF33" s="143" t="s">
        <v>27</v>
      </c>
      <c r="AG33" s="143" t="s">
        <v>27</v>
      </c>
      <c r="AH33" s="143" t="s">
        <v>27</v>
      </c>
      <c r="AI33" s="143" t="s">
        <v>27</v>
      </c>
      <c r="AJ33" s="143" t="s">
        <v>27</v>
      </c>
    </row>
    <row r="34" spans="2:36" ht="24.75" customHeight="1" thickBot="1" x14ac:dyDescent="0.25">
      <c r="B34" s="152"/>
      <c r="C34" s="155"/>
      <c r="D34" s="154"/>
      <c r="E34" s="2"/>
      <c r="F34" s="2"/>
      <c r="G34" s="78" t="str">
        <f>G33</f>
        <v>Select One</v>
      </c>
      <c r="H34" s="174"/>
      <c r="I34" s="163"/>
      <c r="J34" s="179"/>
      <c r="K34" s="166"/>
      <c r="L34" s="166"/>
      <c r="M34" s="5" t="s">
        <v>7</v>
      </c>
      <c r="N34" s="132" t="s">
        <v>27</v>
      </c>
      <c r="O34" s="20"/>
      <c r="P34" s="20"/>
      <c r="Q34" s="20"/>
      <c r="R34" s="20"/>
      <c r="S34" s="20"/>
      <c r="T34" s="21"/>
      <c r="U34" s="21"/>
      <c r="V34" s="21"/>
      <c r="W34" s="21"/>
      <c r="X34" s="28">
        <f t="shared" si="0"/>
        <v>0</v>
      </c>
      <c r="Y34" s="169"/>
      <c r="Z34" s="55"/>
      <c r="AA34" s="147"/>
      <c r="AB34" s="150"/>
      <c r="AC34" s="144"/>
      <c r="AD34" s="144"/>
      <c r="AE34" s="144"/>
      <c r="AF34" s="144"/>
      <c r="AG34" s="144"/>
      <c r="AH34" s="144"/>
      <c r="AI34" s="144"/>
      <c r="AJ34" s="144"/>
    </row>
    <row r="35" spans="2:36" ht="24.75" customHeight="1" thickBot="1" x14ac:dyDescent="0.25">
      <c r="B35" s="153"/>
      <c r="C35" s="156"/>
      <c r="D35" s="158"/>
      <c r="E35" s="30"/>
      <c r="F35" s="138"/>
      <c r="G35" s="79" t="str">
        <f>G34</f>
        <v>Select One</v>
      </c>
      <c r="H35" s="175"/>
      <c r="I35" s="164"/>
      <c r="J35" s="180"/>
      <c r="K35" s="167"/>
      <c r="L35" s="167"/>
      <c r="M35" s="7" t="s">
        <v>8</v>
      </c>
      <c r="N35" s="132" t="s">
        <v>27</v>
      </c>
      <c r="O35" s="22"/>
      <c r="P35" s="22"/>
      <c r="Q35" s="22"/>
      <c r="R35" s="22"/>
      <c r="S35" s="22"/>
      <c r="T35" s="95"/>
      <c r="U35" s="95"/>
      <c r="V35" s="95"/>
      <c r="W35" s="95"/>
      <c r="X35" s="69">
        <f t="shared" si="0"/>
        <v>0</v>
      </c>
      <c r="Y35" s="170"/>
      <c r="Z35" s="57"/>
      <c r="AA35" s="148"/>
      <c r="AB35" s="151"/>
      <c r="AC35" s="145"/>
      <c r="AD35" s="145"/>
      <c r="AE35" s="145"/>
      <c r="AF35" s="145"/>
      <c r="AG35" s="145"/>
      <c r="AH35" s="145"/>
      <c r="AI35" s="145"/>
      <c r="AJ35" s="145"/>
    </row>
    <row r="36" spans="2:36" ht="24.75" customHeight="1" thickBot="1" x14ac:dyDescent="0.25">
      <c r="B36" s="152">
        <v>10</v>
      </c>
      <c r="C36" s="154" t="s">
        <v>0</v>
      </c>
      <c r="D36" s="157"/>
      <c r="E36" s="1"/>
      <c r="F36" s="1"/>
      <c r="G36" s="77" t="s">
        <v>27</v>
      </c>
      <c r="H36" s="159"/>
      <c r="I36" s="162"/>
      <c r="J36" s="178"/>
      <c r="K36" s="165"/>
      <c r="L36" s="165">
        <v>230430</v>
      </c>
      <c r="M36" s="4" t="s">
        <v>6</v>
      </c>
      <c r="N36" s="132" t="s">
        <v>27</v>
      </c>
      <c r="O36" s="24"/>
      <c r="P36" s="24"/>
      <c r="Q36" s="24"/>
      <c r="R36" s="24"/>
      <c r="S36" s="132" t="s">
        <v>27</v>
      </c>
      <c r="T36" s="19"/>
      <c r="U36" s="19"/>
      <c r="V36" s="19"/>
      <c r="W36" s="19"/>
      <c r="X36" s="19">
        <f t="shared" si="0"/>
        <v>0</v>
      </c>
      <c r="Y36" s="168">
        <f>SUM(X36:X38)</f>
        <v>0</v>
      </c>
      <c r="Z36" s="54"/>
      <c r="AA36" s="146">
        <f t="shared" ref="AA36" si="6">SUM(Y36:Z38)</f>
        <v>0</v>
      </c>
      <c r="AB36" s="149">
        <f>SUM(O36:R38)+(AA36)</f>
        <v>0</v>
      </c>
      <c r="AC36" s="143" t="s">
        <v>27</v>
      </c>
      <c r="AD36" s="143" t="s">
        <v>27</v>
      </c>
      <c r="AE36" s="143" t="s">
        <v>27</v>
      </c>
      <c r="AF36" s="143" t="s">
        <v>27</v>
      </c>
      <c r="AG36" s="143" t="s">
        <v>27</v>
      </c>
      <c r="AH36" s="143" t="s">
        <v>27</v>
      </c>
      <c r="AI36" s="143" t="s">
        <v>27</v>
      </c>
      <c r="AJ36" s="143" t="s">
        <v>27</v>
      </c>
    </row>
    <row r="37" spans="2:36" ht="24.75" customHeight="1" thickBot="1" x14ac:dyDescent="0.25">
      <c r="B37" s="152"/>
      <c r="C37" s="155"/>
      <c r="D37" s="154"/>
      <c r="E37" s="2"/>
      <c r="F37" s="2"/>
      <c r="G37" s="78" t="str">
        <f>G36</f>
        <v>Select One</v>
      </c>
      <c r="H37" s="174"/>
      <c r="I37" s="163"/>
      <c r="J37" s="179"/>
      <c r="K37" s="166"/>
      <c r="L37" s="166"/>
      <c r="M37" s="5" t="s">
        <v>7</v>
      </c>
      <c r="N37" s="132" t="s">
        <v>27</v>
      </c>
      <c r="O37" s="20"/>
      <c r="P37" s="20"/>
      <c r="Q37" s="20"/>
      <c r="R37" s="20"/>
      <c r="S37" s="20"/>
      <c r="T37" s="21"/>
      <c r="U37" s="21"/>
      <c r="V37" s="21"/>
      <c r="W37" s="21"/>
      <c r="X37" s="28">
        <f t="shared" si="0"/>
        <v>0</v>
      </c>
      <c r="Y37" s="169"/>
      <c r="Z37" s="55"/>
      <c r="AA37" s="147"/>
      <c r="AB37" s="150"/>
      <c r="AC37" s="144"/>
      <c r="AD37" s="144"/>
      <c r="AE37" s="144"/>
      <c r="AF37" s="144"/>
      <c r="AG37" s="144"/>
      <c r="AH37" s="144"/>
      <c r="AI37" s="144"/>
      <c r="AJ37" s="144"/>
    </row>
    <row r="38" spans="2:36" ht="24.75" customHeight="1" thickBot="1" x14ac:dyDescent="0.25">
      <c r="B38" s="153"/>
      <c r="C38" s="156"/>
      <c r="D38" s="158"/>
      <c r="E38" s="30"/>
      <c r="F38" s="30"/>
      <c r="G38" s="79" t="str">
        <f>G37</f>
        <v>Select One</v>
      </c>
      <c r="H38" s="175"/>
      <c r="I38" s="164"/>
      <c r="J38" s="180"/>
      <c r="K38" s="167"/>
      <c r="L38" s="167"/>
      <c r="M38" s="7" t="s">
        <v>8</v>
      </c>
      <c r="N38" s="132" t="s">
        <v>27</v>
      </c>
      <c r="O38" s="22"/>
      <c r="P38" s="22"/>
      <c r="Q38" s="22"/>
      <c r="R38" s="22"/>
      <c r="S38" s="22"/>
      <c r="T38" s="95"/>
      <c r="U38" s="95"/>
      <c r="V38" s="95"/>
      <c r="W38" s="95"/>
      <c r="X38" s="69">
        <f t="shared" si="0"/>
        <v>0</v>
      </c>
      <c r="Y38" s="170"/>
      <c r="Z38" s="57"/>
      <c r="AA38" s="148"/>
      <c r="AB38" s="151"/>
      <c r="AC38" s="145"/>
      <c r="AD38" s="145"/>
      <c r="AE38" s="145"/>
      <c r="AF38" s="145"/>
      <c r="AG38" s="145"/>
      <c r="AH38" s="145"/>
      <c r="AI38" s="145"/>
      <c r="AJ38" s="145"/>
    </row>
    <row r="39" spans="2:36" ht="24.75" customHeight="1" thickBot="1" x14ac:dyDescent="0.25">
      <c r="B39" s="152">
        <v>11</v>
      </c>
      <c r="C39" s="154" t="s">
        <v>0</v>
      </c>
      <c r="D39" s="157"/>
      <c r="E39" s="1"/>
      <c r="F39" s="1"/>
      <c r="G39" s="77" t="s">
        <v>27</v>
      </c>
      <c r="H39" s="159"/>
      <c r="I39" s="162"/>
      <c r="J39" s="178"/>
      <c r="K39" s="165"/>
      <c r="L39" s="165">
        <v>230430</v>
      </c>
      <c r="M39" s="4" t="s">
        <v>6</v>
      </c>
      <c r="N39" s="132" t="s">
        <v>27</v>
      </c>
      <c r="O39" s="24"/>
      <c r="P39" s="24"/>
      <c r="Q39" s="24"/>
      <c r="R39" s="24"/>
      <c r="S39" s="132" t="s">
        <v>27</v>
      </c>
      <c r="T39" s="19"/>
      <c r="U39" s="19"/>
      <c r="V39" s="19"/>
      <c r="W39" s="19"/>
      <c r="X39" s="19">
        <f t="shared" si="0"/>
        <v>0</v>
      </c>
      <c r="Y39" s="168">
        <f>SUM(X39:X41)</f>
        <v>0</v>
      </c>
      <c r="Z39" s="54"/>
      <c r="AA39" s="146">
        <f t="shared" ref="AA39" si="7">SUM(Y39:Z41)</f>
        <v>0</v>
      </c>
      <c r="AB39" s="149">
        <f>SUM(O39:R41)+(AA39)</f>
        <v>0</v>
      </c>
      <c r="AC39" s="143" t="s">
        <v>27</v>
      </c>
      <c r="AD39" s="143" t="s">
        <v>27</v>
      </c>
      <c r="AE39" s="143" t="s">
        <v>27</v>
      </c>
      <c r="AF39" s="143" t="s">
        <v>27</v>
      </c>
      <c r="AG39" s="143" t="s">
        <v>27</v>
      </c>
      <c r="AH39" s="143" t="s">
        <v>27</v>
      </c>
      <c r="AI39" s="143" t="s">
        <v>27</v>
      </c>
      <c r="AJ39" s="143" t="s">
        <v>27</v>
      </c>
    </row>
    <row r="40" spans="2:36" ht="24.75" customHeight="1" thickBot="1" x14ac:dyDescent="0.25">
      <c r="B40" s="152"/>
      <c r="C40" s="155"/>
      <c r="D40" s="154"/>
      <c r="E40" s="2"/>
      <c r="F40" s="2"/>
      <c r="G40" s="78" t="str">
        <f>G39</f>
        <v>Select One</v>
      </c>
      <c r="H40" s="174"/>
      <c r="I40" s="163"/>
      <c r="J40" s="179"/>
      <c r="K40" s="166"/>
      <c r="L40" s="166"/>
      <c r="M40" s="5" t="s">
        <v>7</v>
      </c>
      <c r="N40" s="132" t="s">
        <v>27</v>
      </c>
      <c r="O40" s="20"/>
      <c r="P40" s="20"/>
      <c r="Q40" s="20"/>
      <c r="R40" s="20"/>
      <c r="S40" s="20"/>
      <c r="T40" s="21"/>
      <c r="U40" s="21"/>
      <c r="V40" s="21"/>
      <c r="W40" s="21"/>
      <c r="X40" s="28">
        <f t="shared" si="0"/>
        <v>0</v>
      </c>
      <c r="Y40" s="169"/>
      <c r="Z40" s="55"/>
      <c r="AA40" s="147"/>
      <c r="AB40" s="150"/>
      <c r="AC40" s="144"/>
      <c r="AD40" s="144"/>
      <c r="AE40" s="144"/>
      <c r="AF40" s="144"/>
      <c r="AG40" s="144"/>
      <c r="AH40" s="144"/>
      <c r="AI40" s="144"/>
      <c r="AJ40" s="144"/>
    </row>
    <row r="41" spans="2:36" ht="24.75" customHeight="1" thickBot="1" x14ac:dyDescent="0.25">
      <c r="B41" s="153"/>
      <c r="C41" s="156"/>
      <c r="D41" s="158"/>
      <c r="E41" s="30"/>
      <c r="F41" s="139"/>
      <c r="G41" s="79" t="str">
        <f>G40</f>
        <v>Select One</v>
      </c>
      <c r="H41" s="175"/>
      <c r="I41" s="164"/>
      <c r="J41" s="180"/>
      <c r="K41" s="167"/>
      <c r="L41" s="167"/>
      <c r="M41" s="7" t="s">
        <v>8</v>
      </c>
      <c r="N41" s="132" t="s">
        <v>27</v>
      </c>
      <c r="O41" s="22"/>
      <c r="P41" s="22"/>
      <c r="Q41" s="22"/>
      <c r="R41" s="22"/>
      <c r="S41" s="22"/>
      <c r="T41" s="95"/>
      <c r="U41" s="95"/>
      <c r="V41" s="95"/>
      <c r="W41" s="95"/>
      <c r="X41" s="69">
        <f t="shared" si="0"/>
        <v>0</v>
      </c>
      <c r="Y41" s="170"/>
      <c r="Z41" s="57"/>
      <c r="AA41" s="148"/>
      <c r="AB41" s="151"/>
      <c r="AC41" s="145"/>
      <c r="AD41" s="145"/>
      <c r="AE41" s="145"/>
      <c r="AF41" s="145"/>
      <c r="AG41" s="145"/>
      <c r="AH41" s="145"/>
      <c r="AI41" s="145"/>
      <c r="AJ41" s="145"/>
    </row>
    <row r="42" spans="2:36" ht="45" customHeight="1" thickBot="1" x14ac:dyDescent="0.25">
      <c r="B42" s="152">
        <v>12</v>
      </c>
      <c r="C42" s="154" t="s">
        <v>0</v>
      </c>
      <c r="D42" s="157"/>
      <c r="E42" s="1"/>
      <c r="F42" s="1"/>
      <c r="G42" s="77" t="s">
        <v>27</v>
      </c>
      <c r="H42" s="159"/>
      <c r="I42" s="178"/>
      <c r="J42" s="162"/>
      <c r="K42" s="165"/>
      <c r="L42" s="165">
        <v>230430</v>
      </c>
      <c r="M42" s="4" t="s">
        <v>6</v>
      </c>
      <c r="N42" s="132" t="s">
        <v>27</v>
      </c>
      <c r="O42" s="137"/>
      <c r="P42" s="24"/>
      <c r="Q42" s="24"/>
      <c r="R42" s="24"/>
      <c r="S42" s="132" t="s">
        <v>27</v>
      </c>
      <c r="T42" s="19"/>
      <c r="U42" s="19"/>
      <c r="V42" s="19"/>
      <c r="W42" s="19"/>
      <c r="X42" s="19">
        <f t="shared" si="0"/>
        <v>0</v>
      </c>
      <c r="Y42" s="168">
        <f>SUM(X42:X44)</f>
        <v>0</v>
      </c>
      <c r="Z42" s="54"/>
      <c r="AA42" s="146">
        <f t="shared" ref="AA42" si="8">SUM(Y42:Z44)</f>
        <v>0</v>
      </c>
      <c r="AB42" s="149">
        <f>SUM(O42:R44)+(AA42)</f>
        <v>0</v>
      </c>
      <c r="AC42" s="143" t="s">
        <v>27</v>
      </c>
      <c r="AD42" s="143" t="s">
        <v>27</v>
      </c>
      <c r="AE42" s="143" t="s">
        <v>27</v>
      </c>
      <c r="AF42" s="143" t="s">
        <v>27</v>
      </c>
      <c r="AG42" s="143" t="s">
        <v>27</v>
      </c>
      <c r="AH42" s="143" t="s">
        <v>27</v>
      </c>
      <c r="AI42" s="143" t="s">
        <v>27</v>
      </c>
      <c r="AJ42" s="143" t="s">
        <v>27</v>
      </c>
    </row>
    <row r="43" spans="2:36" ht="45" customHeight="1" thickBot="1" x14ac:dyDescent="0.25">
      <c r="B43" s="152"/>
      <c r="C43" s="155"/>
      <c r="D43" s="154"/>
      <c r="E43" s="2"/>
      <c r="F43" s="2"/>
      <c r="G43" s="78" t="str">
        <f>G42</f>
        <v>Select One</v>
      </c>
      <c r="H43" s="174"/>
      <c r="I43" s="179"/>
      <c r="J43" s="163"/>
      <c r="K43" s="166"/>
      <c r="L43" s="166"/>
      <c r="M43" s="5" t="s">
        <v>7</v>
      </c>
      <c r="N43" s="132" t="s">
        <v>27</v>
      </c>
      <c r="O43" s="135"/>
      <c r="P43" s="20"/>
      <c r="Q43" s="20"/>
      <c r="R43" s="20"/>
      <c r="S43" s="20"/>
      <c r="T43" s="21"/>
      <c r="U43" s="21"/>
      <c r="V43" s="21"/>
      <c r="W43" s="21"/>
      <c r="X43" s="28">
        <f t="shared" si="0"/>
        <v>0</v>
      </c>
      <c r="Y43" s="169"/>
      <c r="Z43" s="55"/>
      <c r="AA43" s="147"/>
      <c r="AB43" s="150"/>
      <c r="AC43" s="144"/>
      <c r="AD43" s="144"/>
      <c r="AE43" s="144"/>
      <c r="AF43" s="144"/>
      <c r="AG43" s="144"/>
      <c r="AH43" s="144"/>
      <c r="AI43" s="144"/>
      <c r="AJ43" s="144"/>
    </row>
    <row r="44" spans="2:36" ht="45" customHeight="1" thickBot="1" x14ac:dyDescent="0.25">
      <c r="B44" s="153"/>
      <c r="C44" s="156"/>
      <c r="D44" s="158"/>
      <c r="E44" s="30"/>
      <c r="F44" s="30"/>
      <c r="G44" s="79" t="str">
        <f>G43</f>
        <v>Select One</v>
      </c>
      <c r="H44" s="175"/>
      <c r="I44" s="180"/>
      <c r="J44" s="164"/>
      <c r="K44" s="167"/>
      <c r="L44" s="167"/>
      <c r="M44" s="7" t="s">
        <v>8</v>
      </c>
      <c r="N44" s="132" t="s">
        <v>27</v>
      </c>
      <c r="O44" s="136"/>
      <c r="P44" s="22"/>
      <c r="Q44" s="22"/>
      <c r="R44" s="22"/>
      <c r="S44" s="22"/>
      <c r="T44" s="95"/>
      <c r="U44" s="95"/>
      <c r="V44" s="95"/>
      <c r="W44" s="95"/>
      <c r="X44" s="69">
        <f t="shared" si="0"/>
        <v>0</v>
      </c>
      <c r="Y44" s="170"/>
      <c r="Z44" s="57"/>
      <c r="AA44" s="148"/>
      <c r="AB44" s="151"/>
      <c r="AC44" s="145"/>
      <c r="AD44" s="145"/>
      <c r="AE44" s="145"/>
      <c r="AF44" s="145"/>
      <c r="AG44" s="145"/>
      <c r="AH44" s="145"/>
      <c r="AI44" s="145"/>
      <c r="AJ44" s="145"/>
    </row>
    <row r="45" spans="2:36" ht="24.75" customHeight="1" thickBot="1" x14ac:dyDescent="0.25">
      <c r="B45" s="152">
        <v>13</v>
      </c>
      <c r="C45" s="154" t="s">
        <v>0</v>
      </c>
      <c r="D45" s="154"/>
      <c r="E45" s="1"/>
      <c r="F45" s="1"/>
      <c r="G45" s="77" t="s">
        <v>27</v>
      </c>
      <c r="H45" s="174"/>
      <c r="I45" s="163"/>
      <c r="J45" s="163"/>
      <c r="K45" s="165" t="s">
        <v>73</v>
      </c>
      <c r="L45" s="165"/>
      <c r="M45" s="4" t="s">
        <v>6</v>
      </c>
      <c r="N45" s="132" t="s">
        <v>27</v>
      </c>
      <c r="O45" s="24"/>
      <c r="P45" s="24"/>
      <c r="Q45" s="24"/>
      <c r="R45" s="24"/>
      <c r="S45" s="132" t="s">
        <v>27</v>
      </c>
      <c r="T45" s="19"/>
      <c r="U45" s="19"/>
      <c r="V45" s="19"/>
      <c r="W45" s="19"/>
      <c r="X45" s="19">
        <f t="shared" si="0"/>
        <v>0</v>
      </c>
      <c r="Y45" s="168">
        <f>SUM(X45:X47)</f>
        <v>0</v>
      </c>
      <c r="Z45" s="54"/>
      <c r="AA45" s="146">
        <f t="shared" ref="AA45" si="9">SUM(Y45:Z47)</f>
        <v>1905000</v>
      </c>
      <c r="AB45" s="149">
        <f>SUM(O45:R47)+(AA45)</f>
        <v>1905000</v>
      </c>
      <c r="AC45" s="143" t="s">
        <v>27</v>
      </c>
      <c r="AD45" s="143" t="s">
        <v>27</v>
      </c>
      <c r="AE45" s="143" t="s">
        <v>27</v>
      </c>
      <c r="AF45" s="143" t="s">
        <v>27</v>
      </c>
      <c r="AG45" s="143" t="s">
        <v>27</v>
      </c>
      <c r="AH45" s="143" t="s">
        <v>27</v>
      </c>
      <c r="AI45" s="143" t="s">
        <v>27</v>
      </c>
      <c r="AJ45" s="143" t="s">
        <v>27</v>
      </c>
    </row>
    <row r="46" spans="2:36" ht="24.75" customHeight="1" thickBot="1" x14ac:dyDescent="0.25">
      <c r="B46" s="152"/>
      <c r="C46" s="155"/>
      <c r="D46" s="154"/>
      <c r="E46" s="2"/>
      <c r="F46" s="2"/>
      <c r="G46" s="78" t="str">
        <f>G45</f>
        <v>Select One</v>
      </c>
      <c r="H46" s="174"/>
      <c r="I46" s="163"/>
      <c r="J46" s="163"/>
      <c r="K46" s="166"/>
      <c r="L46" s="166"/>
      <c r="M46" s="5" t="s">
        <v>7</v>
      </c>
      <c r="N46" s="132" t="s">
        <v>27</v>
      </c>
      <c r="O46" s="20"/>
      <c r="P46" s="20"/>
      <c r="Q46" s="20"/>
      <c r="R46" s="20"/>
      <c r="S46" s="20"/>
      <c r="T46" s="21"/>
      <c r="U46" s="21"/>
      <c r="V46" s="21"/>
      <c r="W46" s="21"/>
      <c r="X46" s="28">
        <f t="shared" si="0"/>
        <v>0</v>
      </c>
      <c r="Y46" s="169"/>
      <c r="Z46" s="55"/>
      <c r="AA46" s="147"/>
      <c r="AB46" s="150"/>
      <c r="AC46" s="144"/>
      <c r="AD46" s="144"/>
      <c r="AE46" s="144"/>
      <c r="AF46" s="144"/>
      <c r="AG46" s="144"/>
      <c r="AH46" s="144"/>
      <c r="AI46" s="144"/>
      <c r="AJ46" s="144"/>
    </row>
    <row r="47" spans="2:36" ht="24.75" customHeight="1" thickBot="1" x14ac:dyDescent="0.25">
      <c r="B47" s="153"/>
      <c r="C47" s="156"/>
      <c r="D47" s="158"/>
      <c r="E47" s="30"/>
      <c r="F47" s="30"/>
      <c r="G47" s="79" t="str">
        <f>G46</f>
        <v>Select One</v>
      </c>
      <c r="H47" s="175"/>
      <c r="I47" s="164"/>
      <c r="J47" s="164"/>
      <c r="K47" s="167"/>
      <c r="L47" s="167"/>
      <c r="M47" s="7" t="s">
        <v>8</v>
      </c>
      <c r="N47" s="132" t="s">
        <v>27</v>
      </c>
      <c r="O47" s="136"/>
      <c r="P47" s="22"/>
      <c r="Q47" s="22"/>
      <c r="R47" s="22"/>
      <c r="S47" s="22"/>
      <c r="T47" s="95"/>
      <c r="U47" s="95"/>
      <c r="V47" s="95"/>
      <c r="W47" s="95"/>
      <c r="X47" s="69">
        <f t="shared" si="0"/>
        <v>0</v>
      </c>
      <c r="Y47" s="170"/>
      <c r="Z47" s="57">
        <v>1905000</v>
      </c>
      <c r="AA47" s="148"/>
      <c r="AB47" s="151"/>
      <c r="AC47" s="145"/>
      <c r="AD47" s="145"/>
      <c r="AE47" s="145"/>
      <c r="AF47" s="145"/>
      <c r="AG47" s="145"/>
      <c r="AH47" s="145"/>
      <c r="AI47" s="145"/>
      <c r="AJ47" s="145"/>
    </row>
    <row r="48" spans="2:36" ht="24.75" customHeight="1" thickBot="1" x14ac:dyDescent="0.25">
      <c r="B48" s="152">
        <v>14</v>
      </c>
      <c r="C48" s="154" t="s">
        <v>0</v>
      </c>
      <c r="D48" s="154"/>
      <c r="E48" s="1"/>
      <c r="F48" s="1"/>
      <c r="G48" s="77" t="s">
        <v>27</v>
      </c>
      <c r="H48" s="159"/>
      <c r="I48" s="162"/>
      <c r="J48" s="162"/>
      <c r="K48" s="165" t="s">
        <v>74</v>
      </c>
      <c r="L48" s="165"/>
      <c r="M48" s="4" t="s">
        <v>6</v>
      </c>
      <c r="N48" s="132" t="s">
        <v>27</v>
      </c>
      <c r="O48" s="24"/>
      <c r="P48" s="24"/>
      <c r="Q48" s="24"/>
      <c r="R48" s="24"/>
      <c r="S48" s="132" t="s">
        <v>27</v>
      </c>
      <c r="T48" s="19"/>
      <c r="U48" s="19"/>
      <c r="V48" s="19"/>
      <c r="W48" s="19"/>
      <c r="X48" s="19">
        <f t="shared" si="0"/>
        <v>0</v>
      </c>
      <c r="Y48" s="168">
        <f>SUM(X48:X50)</f>
        <v>0</v>
      </c>
      <c r="Z48" s="54"/>
      <c r="AA48" s="146">
        <f t="shared" ref="AA48" si="10">SUM(Y48:Z50)</f>
        <v>0</v>
      </c>
      <c r="AB48" s="149">
        <f>SUM(O48:R50)+(AA48)</f>
        <v>0</v>
      </c>
      <c r="AC48" s="143" t="s">
        <v>27</v>
      </c>
      <c r="AD48" s="143" t="s">
        <v>27</v>
      </c>
      <c r="AE48" s="143" t="s">
        <v>27</v>
      </c>
      <c r="AF48" s="143" t="s">
        <v>27</v>
      </c>
      <c r="AG48" s="143" t="s">
        <v>27</v>
      </c>
      <c r="AH48" s="143" t="s">
        <v>27</v>
      </c>
      <c r="AI48" s="143" t="s">
        <v>27</v>
      </c>
      <c r="AJ48" s="143" t="s">
        <v>27</v>
      </c>
    </row>
    <row r="49" spans="2:36" ht="24.75" customHeight="1" thickBot="1" x14ac:dyDescent="0.25">
      <c r="B49" s="152"/>
      <c r="C49" s="155"/>
      <c r="D49" s="154"/>
      <c r="E49" s="2"/>
      <c r="F49" s="2"/>
      <c r="G49" s="78" t="str">
        <f>G48</f>
        <v>Select One</v>
      </c>
      <c r="H49" s="174"/>
      <c r="I49" s="163"/>
      <c r="J49" s="163"/>
      <c r="K49" s="166"/>
      <c r="L49" s="166"/>
      <c r="M49" s="5" t="s">
        <v>7</v>
      </c>
      <c r="N49" s="132" t="s">
        <v>27</v>
      </c>
      <c r="O49" s="20"/>
      <c r="P49" s="20"/>
      <c r="Q49" s="20"/>
      <c r="R49" s="20"/>
      <c r="S49" s="20"/>
      <c r="T49" s="21"/>
      <c r="U49" s="21"/>
      <c r="V49" s="21"/>
      <c r="W49" s="21"/>
      <c r="X49" s="28">
        <f t="shared" si="0"/>
        <v>0</v>
      </c>
      <c r="Y49" s="169"/>
      <c r="Z49" s="55"/>
      <c r="AA49" s="147"/>
      <c r="AB49" s="150"/>
      <c r="AC49" s="144"/>
      <c r="AD49" s="144"/>
      <c r="AE49" s="144"/>
      <c r="AF49" s="144"/>
      <c r="AG49" s="144"/>
      <c r="AH49" s="144"/>
      <c r="AI49" s="144"/>
      <c r="AJ49" s="144"/>
    </row>
    <row r="50" spans="2:36" ht="24.75" customHeight="1" thickBot="1" x14ac:dyDescent="0.25">
      <c r="B50" s="153"/>
      <c r="C50" s="156"/>
      <c r="D50" s="158"/>
      <c r="E50" s="30"/>
      <c r="F50" s="30"/>
      <c r="G50" s="79" t="str">
        <f>G49</f>
        <v>Select One</v>
      </c>
      <c r="H50" s="175"/>
      <c r="I50" s="164"/>
      <c r="J50" s="164"/>
      <c r="K50" s="167"/>
      <c r="L50" s="167"/>
      <c r="M50" s="7" t="s">
        <v>8</v>
      </c>
      <c r="N50" s="132" t="s">
        <v>27</v>
      </c>
      <c r="O50" s="22"/>
      <c r="P50" s="22"/>
      <c r="Q50" s="22"/>
      <c r="R50" s="22"/>
      <c r="S50" s="22"/>
      <c r="T50" s="95"/>
      <c r="U50" s="95"/>
      <c r="V50" s="95"/>
      <c r="W50" s="95"/>
      <c r="X50" s="69">
        <f t="shared" si="0"/>
        <v>0</v>
      </c>
      <c r="Y50" s="170"/>
      <c r="Z50" s="57"/>
      <c r="AA50" s="148"/>
      <c r="AB50" s="151"/>
      <c r="AC50" s="145"/>
      <c r="AD50" s="145"/>
      <c r="AE50" s="145"/>
      <c r="AF50" s="145"/>
      <c r="AG50" s="145"/>
      <c r="AH50" s="145"/>
      <c r="AI50" s="145"/>
      <c r="AJ50" s="145"/>
    </row>
    <row r="51" spans="2:36" ht="24.75" customHeight="1" thickBot="1" x14ac:dyDescent="0.25">
      <c r="B51" s="152">
        <v>15</v>
      </c>
      <c r="C51" s="154" t="s">
        <v>0</v>
      </c>
      <c r="D51" s="157"/>
      <c r="E51" s="140"/>
      <c r="F51" s="1"/>
      <c r="G51" s="77" t="s">
        <v>27</v>
      </c>
      <c r="H51" s="159"/>
      <c r="I51" s="178"/>
      <c r="J51" s="178"/>
      <c r="K51" s="165"/>
      <c r="L51" s="165">
        <v>230697</v>
      </c>
      <c r="M51" s="4" t="s">
        <v>6</v>
      </c>
      <c r="N51" s="132" t="s">
        <v>27</v>
      </c>
      <c r="O51" s="24"/>
      <c r="P51" s="24"/>
      <c r="Q51" s="24"/>
      <c r="R51" s="24"/>
      <c r="S51" s="132" t="s">
        <v>27</v>
      </c>
      <c r="T51" s="19"/>
      <c r="U51" s="19"/>
      <c r="V51" s="19"/>
      <c r="W51" s="19"/>
      <c r="X51" s="19">
        <f t="shared" si="0"/>
        <v>0</v>
      </c>
      <c r="Y51" s="168">
        <f>SUM(X51:X53)</f>
        <v>0</v>
      </c>
      <c r="Z51" s="54"/>
      <c r="AA51" s="146">
        <f t="shared" ref="AA51" si="11">SUM(Y51:Z53)</f>
        <v>0</v>
      </c>
      <c r="AB51" s="149">
        <f>SUM(O51:R53)+(AA51)</f>
        <v>0</v>
      </c>
      <c r="AC51" s="143" t="s">
        <v>27</v>
      </c>
      <c r="AD51" s="143" t="s">
        <v>27</v>
      </c>
      <c r="AE51" s="143" t="s">
        <v>27</v>
      </c>
      <c r="AF51" s="143" t="s">
        <v>27</v>
      </c>
      <c r="AG51" s="143" t="s">
        <v>27</v>
      </c>
      <c r="AH51" s="143" t="s">
        <v>27</v>
      </c>
      <c r="AI51" s="143" t="s">
        <v>27</v>
      </c>
      <c r="AJ51" s="143" t="s">
        <v>27</v>
      </c>
    </row>
    <row r="52" spans="2:36" ht="24.75" customHeight="1" thickBot="1" x14ac:dyDescent="0.25">
      <c r="B52" s="152"/>
      <c r="C52" s="155"/>
      <c r="D52" s="154"/>
      <c r="E52" s="140"/>
      <c r="F52" s="2"/>
      <c r="G52" s="78" t="str">
        <f>G51</f>
        <v>Select One</v>
      </c>
      <c r="H52" s="174"/>
      <c r="I52" s="179"/>
      <c r="J52" s="179"/>
      <c r="K52" s="166"/>
      <c r="L52" s="166"/>
      <c r="M52" s="5" t="s">
        <v>7</v>
      </c>
      <c r="N52" s="132" t="s">
        <v>27</v>
      </c>
      <c r="O52" s="20"/>
      <c r="P52" s="20"/>
      <c r="Q52" s="20"/>
      <c r="R52" s="20"/>
      <c r="S52" s="20"/>
      <c r="T52" s="21"/>
      <c r="U52" s="21"/>
      <c r="V52" s="21"/>
      <c r="W52" s="21"/>
      <c r="X52" s="28">
        <f t="shared" si="0"/>
        <v>0</v>
      </c>
      <c r="Y52" s="169"/>
      <c r="Z52" s="55"/>
      <c r="AA52" s="147"/>
      <c r="AB52" s="150"/>
      <c r="AC52" s="144"/>
      <c r="AD52" s="144"/>
      <c r="AE52" s="144"/>
      <c r="AF52" s="144"/>
      <c r="AG52" s="144"/>
      <c r="AH52" s="144"/>
      <c r="AI52" s="144"/>
      <c r="AJ52" s="144"/>
    </row>
    <row r="53" spans="2:36" ht="24.75" customHeight="1" thickBot="1" x14ac:dyDescent="0.25">
      <c r="B53" s="153"/>
      <c r="C53" s="156"/>
      <c r="D53" s="158"/>
      <c r="E53" s="141"/>
      <c r="F53" s="30"/>
      <c r="G53" s="79" t="str">
        <f>G52</f>
        <v>Select One</v>
      </c>
      <c r="H53" s="175"/>
      <c r="I53" s="180"/>
      <c r="J53" s="180"/>
      <c r="K53" s="167"/>
      <c r="L53" s="167"/>
      <c r="M53" s="7" t="s">
        <v>8</v>
      </c>
      <c r="N53" s="132" t="s">
        <v>27</v>
      </c>
      <c r="O53" s="22"/>
      <c r="P53" s="22"/>
      <c r="Q53" s="22"/>
      <c r="R53" s="22"/>
      <c r="S53" s="22"/>
      <c r="T53" s="95"/>
      <c r="U53" s="95"/>
      <c r="V53" s="95"/>
      <c r="W53" s="95"/>
      <c r="X53" s="69">
        <f t="shared" si="0"/>
        <v>0</v>
      </c>
      <c r="Y53" s="170"/>
      <c r="Z53" s="57"/>
      <c r="AA53" s="148"/>
      <c r="AB53" s="151"/>
      <c r="AC53" s="145"/>
      <c r="AD53" s="145"/>
      <c r="AE53" s="145"/>
      <c r="AF53" s="145"/>
      <c r="AG53" s="145"/>
      <c r="AH53" s="145"/>
      <c r="AI53" s="145"/>
      <c r="AJ53" s="145"/>
    </row>
    <row r="54" spans="2:36" ht="24.75" customHeight="1" thickBot="1" x14ac:dyDescent="0.25">
      <c r="B54" s="152">
        <v>16</v>
      </c>
      <c r="C54" s="154" t="s">
        <v>0</v>
      </c>
      <c r="D54" s="171"/>
      <c r="E54" s="1"/>
      <c r="F54" s="1"/>
      <c r="G54" s="77" t="s">
        <v>27</v>
      </c>
      <c r="H54" s="159"/>
      <c r="I54" s="178"/>
      <c r="J54" s="178"/>
      <c r="K54" s="165"/>
      <c r="L54" s="165"/>
      <c r="M54" s="4" t="s">
        <v>6</v>
      </c>
      <c r="N54" s="132" t="s">
        <v>27</v>
      </c>
      <c r="O54" s="24"/>
      <c r="P54" s="24"/>
      <c r="Q54" s="24"/>
      <c r="R54" s="24"/>
      <c r="S54" s="132" t="s">
        <v>27</v>
      </c>
      <c r="T54" s="19"/>
      <c r="U54" s="19"/>
      <c r="V54" s="19"/>
      <c r="W54" s="19"/>
      <c r="X54" s="19">
        <f t="shared" si="0"/>
        <v>0</v>
      </c>
      <c r="Y54" s="168">
        <f>SUM(X54:X56)</f>
        <v>0</v>
      </c>
      <c r="Z54" s="54"/>
      <c r="AA54" s="146">
        <f t="shared" ref="AA54" si="12">SUM(Y54:Z56)</f>
        <v>0</v>
      </c>
      <c r="AB54" s="149">
        <f>SUM(O54:R56)+(AA54)</f>
        <v>0</v>
      </c>
      <c r="AC54" s="143" t="s">
        <v>27</v>
      </c>
      <c r="AD54" s="143" t="s">
        <v>27</v>
      </c>
      <c r="AE54" s="143" t="s">
        <v>27</v>
      </c>
      <c r="AF54" s="143" t="s">
        <v>27</v>
      </c>
      <c r="AG54" s="143" t="s">
        <v>27</v>
      </c>
      <c r="AH54" s="143" t="s">
        <v>27</v>
      </c>
      <c r="AI54" s="143" t="s">
        <v>27</v>
      </c>
      <c r="AJ54" s="143" t="s">
        <v>27</v>
      </c>
    </row>
    <row r="55" spans="2:36" ht="24.75" customHeight="1" thickBot="1" x14ac:dyDescent="0.25">
      <c r="B55" s="152"/>
      <c r="C55" s="155"/>
      <c r="D55" s="172"/>
      <c r="E55" s="2"/>
      <c r="F55" s="2"/>
      <c r="G55" s="78" t="str">
        <f>G54</f>
        <v>Select One</v>
      </c>
      <c r="H55" s="174"/>
      <c r="I55" s="179"/>
      <c r="J55" s="179"/>
      <c r="K55" s="166"/>
      <c r="L55" s="166"/>
      <c r="M55" s="5" t="s">
        <v>7</v>
      </c>
      <c r="N55" s="132" t="s">
        <v>27</v>
      </c>
      <c r="O55" s="20"/>
      <c r="P55" s="20"/>
      <c r="Q55" s="20"/>
      <c r="R55" s="20"/>
      <c r="S55" s="20"/>
      <c r="T55" s="21"/>
      <c r="U55" s="21"/>
      <c r="V55" s="21"/>
      <c r="W55" s="21"/>
      <c r="X55" s="28">
        <f t="shared" si="0"/>
        <v>0</v>
      </c>
      <c r="Y55" s="169"/>
      <c r="Z55" s="55"/>
      <c r="AA55" s="147"/>
      <c r="AB55" s="150"/>
      <c r="AC55" s="144"/>
      <c r="AD55" s="144"/>
      <c r="AE55" s="144"/>
      <c r="AF55" s="144"/>
      <c r="AG55" s="144"/>
      <c r="AH55" s="144"/>
      <c r="AI55" s="144"/>
      <c r="AJ55" s="144"/>
    </row>
    <row r="56" spans="2:36" ht="24.75" customHeight="1" thickBot="1" x14ac:dyDescent="0.25">
      <c r="B56" s="153"/>
      <c r="C56" s="156"/>
      <c r="D56" s="173"/>
      <c r="E56" s="139"/>
      <c r="F56" s="139"/>
      <c r="G56" s="79" t="str">
        <f>G55</f>
        <v>Select One</v>
      </c>
      <c r="H56" s="175"/>
      <c r="I56" s="180"/>
      <c r="J56" s="180"/>
      <c r="K56" s="167"/>
      <c r="L56" s="167"/>
      <c r="M56" s="7" t="s">
        <v>8</v>
      </c>
      <c r="N56" s="132" t="s">
        <v>27</v>
      </c>
      <c r="O56" s="22"/>
      <c r="P56" s="22"/>
      <c r="Q56" s="22"/>
      <c r="R56" s="22"/>
      <c r="S56" s="22"/>
      <c r="T56" s="95"/>
      <c r="U56" s="95"/>
      <c r="V56" s="95"/>
      <c r="W56" s="95"/>
      <c r="X56" s="69">
        <f t="shared" si="0"/>
        <v>0</v>
      </c>
      <c r="Y56" s="170"/>
      <c r="Z56" s="57"/>
      <c r="AA56" s="148"/>
      <c r="AB56" s="151"/>
      <c r="AC56" s="145"/>
      <c r="AD56" s="145"/>
      <c r="AE56" s="145"/>
      <c r="AF56" s="145"/>
      <c r="AG56" s="145"/>
      <c r="AH56" s="145"/>
      <c r="AI56" s="145"/>
      <c r="AJ56" s="145"/>
    </row>
    <row r="57" spans="2:36" ht="24.75" customHeight="1" thickBot="1" x14ac:dyDescent="0.25">
      <c r="B57" s="152">
        <v>17</v>
      </c>
      <c r="C57" s="154" t="s">
        <v>0</v>
      </c>
      <c r="D57" s="171"/>
      <c r="E57" s="1"/>
      <c r="F57" s="1"/>
      <c r="G57" s="77" t="s">
        <v>27</v>
      </c>
      <c r="H57" s="202"/>
      <c r="I57" s="176"/>
      <c r="J57" s="178"/>
      <c r="K57" s="165"/>
      <c r="L57" s="165"/>
      <c r="M57" s="4" t="s">
        <v>6</v>
      </c>
      <c r="N57" s="132" t="s">
        <v>27</v>
      </c>
      <c r="O57" s="24"/>
      <c r="P57" s="24"/>
      <c r="Q57" s="24"/>
      <c r="R57" s="24"/>
      <c r="S57" s="132" t="s">
        <v>27</v>
      </c>
      <c r="T57" s="19"/>
      <c r="U57" s="19"/>
      <c r="V57" s="19"/>
      <c r="W57" s="19"/>
      <c r="X57" s="19">
        <f t="shared" si="0"/>
        <v>0</v>
      </c>
      <c r="Y57" s="168">
        <f>SUM(X57:X59)</f>
        <v>0</v>
      </c>
      <c r="Z57" s="54"/>
      <c r="AA57" s="146">
        <f t="shared" ref="AA57" si="13">SUM(Y57:Z59)</f>
        <v>0</v>
      </c>
      <c r="AB57" s="149">
        <f>SUM(O57:R59)+(AA57)</f>
        <v>0</v>
      </c>
      <c r="AC57" s="143" t="s">
        <v>27</v>
      </c>
      <c r="AD57" s="143" t="s">
        <v>27</v>
      </c>
      <c r="AE57" s="143" t="s">
        <v>27</v>
      </c>
      <c r="AF57" s="143" t="s">
        <v>27</v>
      </c>
      <c r="AG57" s="143" t="s">
        <v>27</v>
      </c>
      <c r="AH57" s="143" t="s">
        <v>27</v>
      </c>
      <c r="AI57" s="143" t="s">
        <v>27</v>
      </c>
      <c r="AJ57" s="143" t="s">
        <v>27</v>
      </c>
    </row>
    <row r="58" spans="2:36" ht="24.75" customHeight="1" thickBot="1" x14ac:dyDescent="0.25">
      <c r="B58" s="152"/>
      <c r="C58" s="155"/>
      <c r="D58" s="172"/>
      <c r="E58" s="2"/>
      <c r="F58" s="2"/>
      <c r="G58" s="78" t="str">
        <f>G57</f>
        <v>Select One</v>
      </c>
      <c r="H58" s="203"/>
      <c r="I58" s="177"/>
      <c r="J58" s="179"/>
      <c r="K58" s="166"/>
      <c r="L58" s="166"/>
      <c r="M58" s="5" t="s">
        <v>7</v>
      </c>
      <c r="N58" s="132" t="s">
        <v>27</v>
      </c>
      <c r="O58" s="20"/>
      <c r="P58" s="20"/>
      <c r="Q58" s="20"/>
      <c r="R58" s="20"/>
      <c r="S58" s="20"/>
      <c r="T58" s="21"/>
      <c r="U58" s="21"/>
      <c r="V58" s="21"/>
      <c r="W58" s="21"/>
      <c r="X58" s="28">
        <f t="shared" si="0"/>
        <v>0</v>
      </c>
      <c r="Y58" s="169"/>
      <c r="Z58" s="55"/>
      <c r="AA58" s="147"/>
      <c r="AB58" s="150"/>
      <c r="AC58" s="144"/>
      <c r="AD58" s="144"/>
      <c r="AE58" s="144"/>
      <c r="AF58" s="144"/>
      <c r="AG58" s="144"/>
      <c r="AH58" s="144"/>
      <c r="AI58" s="144"/>
      <c r="AJ58" s="144"/>
    </row>
    <row r="59" spans="2:36" ht="24.75" customHeight="1" thickBot="1" x14ac:dyDescent="0.25">
      <c r="B59" s="153"/>
      <c r="C59" s="156"/>
      <c r="D59" s="173"/>
      <c r="E59" s="30"/>
      <c r="F59" s="30"/>
      <c r="G59" s="79" t="str">
        <f>G58</f>
        <v>Select One</v>
      </c>
      <c r="H59" s="204"/>
      <c r="I59" s="177"/>
      <c r="J59" s="180"/>
      <c r="K59" s="167"/>
      <c r="L59" s="167"/>
      <c r="M59" s="7" t="s">
        <v>8</v>
      </c>
      <c r="N59" s="132" t="s">
        <v>27</v>
      </c>
      <c r="O59" s="22"/>
      <c r="P59" s="22"/>
      <c r="Q59" s="22"/>
      <c r="R59" s="22"/>
      <c r="S59" s="22"/>
      <c r="T59" s="95"/>
      <c r="U59" s="95"/>
      <c r="V59" s="95"/>
      <c r="W59" s="95"/>
      <c r="X59" s="69">
        <f t="shared" si="0"/>
        <v>0</v>
      </c>
      <c r="Y59" s="170"/>
      <c r="Z59" s="57"/>
      <c r="AA59" s="148"/>
      <c r="AB59" s="151"/>
      <c r="AC59" s="145"/>
      <c r="AD59" s="145"/>
      <c r="AE59" s="145"/>
      <c r="AF59" s="145"/>
      <c r="AG59" s="145"/>
      <c r="AH59" s="145"/>
      <c r="AI59" s="145"/>
      <c r="AJ59" s="145"/>
    </row>
    <row r="60" spans="2:36" ht="24.75" customHeight="1" thickBot="1" x14ac:dyDescent="0.25">
      <c r="B60" s="152">
        <v>18</v>
      </c>
      <c r="C60" s="154" t="s">
        <v>0</v>
      </c>
      <c r="D60" s="171"/>
      <c r="E60" s="1"/>
      <c r="F60" s="1"/>
      <c r="G60" s="77" t="s">
        <v>27</v>
      </c>
      <c r="H60" s="159"/>
      <c r="I60" s="178"/>
      <c r="J60" s="178"/>
      <c r="K60" s="165"/>
      <c r="L60" s="165"/>
      <c r="M60" s="4" t="s">
        <v>6</v>
      </c>
      <c r="N60" s="132" t="s">
        <v>27</v>
      </c>
      <c r="O60" s="24"/>
      <c r="P60" s="24"/>
      <c r="Q60" s="24"/>
      <c r="R60" s="24"/>
      <c r="S60" s="132" t="s">
        <v>27</v>
      </c>
      <c r="T60" s="19"/>
      <c r="U60" s="19"/>
      <c r="V60" s="19"/>
      <c r="W60" s="19"/>
      <c r="X60" s="19">
        <f t="shared" si="0"/>
        <v>0</v>
      </c>
      <c r="Y60" s="168">
        <f>SUM(X60:X62)</f>
        <v>0</v>
      </c>
      <c r="Z60" s="54"/>
      <c r="AA60" s="146">
        <f t="shared" ref="AA60" si="14">SUM(Y60:Z62)</f>
        <v>0</v>
      </c>
      <c r="AB60" s="149">
        <f>SUM(O60:R62)+(AA60)</f>
        <v>0</v>
      </c>
      <c r="AC60" s="143" t="s">
        <v>27</v>
      </c>
      <c r="AD60" s="143" t="s">
        <v>27</v>
      </c>
      <c r="AE60" s="143" t="s">
        <v>27</v>
      </c>
      <c r="AF60" s="143" t="s">
        <v>27</v>
      </c>
      <c r="AG60" s="143" t="s">
        <v>27</v>
      </c>
      <c r="AH60" s="143" t="s">
        <v>27</v>
      </c>
      <c r="AI60" s="143" t="s">
        <v>27</v>
      </c>
      <c r="AJ60" s="143" t="s">
        <v>27</v>
      </c>
    </row>
    <row r="61" spans="2:36" ht="24.75" customHeight="1" thickBot="1" x14ac:dyDescent="0.25">
      <c r="B61" s="152"/>
      <c r="C61" s="155"/>
      <c r="D61" s="172"/>
      <c r="E61" s="2"/>
      <c r="F61" s="2"/>
      <c r="G61" s="78" t="str">
        <f>G60</f>
        <v>Select One</v>
      </c>
      <c r="H61" s="174"/>
      <c r="I61" s="179"/>
      <c r="J61" s="179"/>
      <c r="K61" s="166"/>
      <c r="L61" s="166"/>
      <c r="M61" s="5" t="s">
        <v>7</v>
      </c>
      <c r="N61" s="132" t="s">
        <v>27</v>
      </c>
      <c r="O61" s="20"/>
      <c r="P61" s="20"/>
      <c r="Q61" s="20"/>
      <c r="R61" s="20"/>
      <c r="S61" s="20"/>
      <c r="T61" s="21"/>
      <c r="U61" s="21"/>
      <c r="V61" s="21"/>
      <c r="W61" s="21"/>
      <c r="X61" s="28">
        <f t="shared" si="0"/>
        <v>0</v>
      </c>
      <c r="Y61" s="169"/>
      <c r="Z61" s="55"/>
      <c r="AA61" s="147"/>
      <c r="AB61" s="150"/>
      <c r="AC61" s="144"/>
      <c r="AD61" s="144"/>
      <c r="AE61" s="144"/>
      <c r="AF61" s="144"/>
      <c r="AG61" s="144"/>
      <c r="AH61" s="144"/>
      <c r="AI61" s="144"/>
      <c r="AJ61" s="144"/>
    </row>
    <row r="62" spans="2:36" ht="24.75" customHeight="1" thickBot="1" x14ac:dyDescent="0.25">
      <c r="B62" s="153"/>
      <c r="C62" s="156"/>
      <c r="D62" s="173"/>
      <c r="E62" s="139"/>
      <c r="F62" s="139"/>
      <c r="G62" s="79" t="str">
        <f>G61</f>
        <v>Select One</v>
      </c>
      <c r="H62" s="175"/>
      <c r="I62" s="180"/>
      <c r="J62" s="180"/>
      <c r="K62" s="167"/>
      <c r="L62" s="167"/>
      <c r="M62" s="7" t="s">
        <v>8</v>
      </c>
      <c r="N62" s="132" t="s">
        <v>27</v>
      </c>
      <c r="O62" s="22"/>
      <c r="P62" s="22"/>
      <c r="Q62" s="22"/>
      <c r="R62" s="22"/>
      <c r="S62" s="22"/>
      <c r="T62" s="95"/>
      <c r="U62" s="95"/>
      <c r="V62" s="95"/>
      <c r="W62" s="95"/>
      <c r="X62" s="69">
        <f t="shared" si="0"/>
        <v>0</v>
      </c>
      <c r="Y62" s="170"/>
      <c r="Z62" s="57"/>
      <c r="AA62" s="148"/>
      <c r="AB62" s="151"/>
      <c r="AC62" s="145"/>
      <c r="AD62" s="145"/>
      <c r="AE62" s="145"/>
      <c r="AF62" s="145"/>
      <c r="AG62" s="145"/>
      <c r="AH62" s="145"/>
      <c r="AI62" s="145"/>
      <c r="AJ62" s="145"/>
    </row>
    <row r="63" spans="2:36" ht="24.75" customHeight="1" thickBot="1" x14ac:dyDescent="0.25">
      <c r="B63" s="152">
        <v>19</v>
      </c>
      <c r="C63" s="154" t="s">
        <v>0</v>
      </c>
      <c r="D63" s="171"/>
      <c r="E63" s="1"/>
      <c r="F63" s="1"/>
      <c r="G63" s="77" t="s">
        <v>27</v>
      </c>
      <c r="H63" s="159"/>
      <c r="I63" s="178"/>
      <c r="J63" s="178"/>
      <c r="K63" s="165"/>
      <c r="L63" s="165"/>
      <c r="M63" s="4" t="s">
        <v>6</v>
      </c>
      <c r="N63" s="132" t="s">
        <v>27</v>
      </c>
      <c r="O63" s="24"/>
      <c r="P63" s="24"/>
      <c r="Q63" s="24"/>
      <c r="R63" s="24"/>
      <c r="S63" s="132" t="s">
        <v>27</v>
      </c>
      <c r="T63" s="19"/>
      <c r="U63" s="19"/>
      <c r="V63" s="19"/>
      <c r="W63" s="19"/>
      <c r="X63" s="19">
        <f t="shared" si="0"/>
        <v>0</v>
      </c>
      <c r="Y63" s="168">
        <f>SUM(X63:X65)</f>
        <v>0</v>
      </c>
      <c r="Z63" s="54"/>
      <c r="AA63" s="146">
        <f t="shared" ref="AA63" si="15">SUM(Y63:Z65)</f>
        <v>0</v>
      </c>
      <c r="AB63" s="149">
        <f>SUM(O63:R65)+(AA63)</f>
        <v>0</v>
      </c>
      <c r="AC63" s="143" t="s">
        <v>27</v>
      </c>
      <c r="AD63" s="143" t="s">
        <v>27</v>
      </c>
      <c r="AE63" s="143" t="s">
        <v>27</v>
      </c>
      <c r="AF63" s="143" t="s">
        <v>27</v>
      </c>
      <c r="AG63" s="143" t="s">
        <v>27</v>
      </c>
      <c r="AH63" s="143" t="s">
        <v>27</v>
      </c>
      <c r="AI63" s="143" t="s">
        <v>27</v>
      </c>
      <c r="AJ63" s="143" t="s">
        <v>27</v>
      </c>
    </row>
    <row r="64" spans="2:36" ht="24.75" customHeight="1" thickBot="1" x14ac:dyDescent="0.25">
      <c r="B64" s="152"/>
      <c r="C64" s="155"/>
      <c r="D64" s="172"/>
      <c r="E64" s="2"/>
      <c r="F64" s="2"/>
      <c r="G64" s="78" t="str">
        <f>G63</f>
        <v>Select One</v>
      </c>
      <c r="H64" s="174"/>
      <c r="I64" s="179"/>
      <c r="J64" s="179"/>
      <c r="K64" s="166"/>
      <c r="L64" s="166"/>
      <c r="M64" s="5" t="s">
        <v>7</v>
      </c>
      <c r="N64" s="132" t="s">
        <v>27</v>
      </c>
      <c r="O64" s="20"/>
      <c r="P64" s="20"/>
      <c r="Q64" s="20"/>
      <c r="R64" s="20"/>
      <c r="S64" s="20"/>
      <c r="T64" s="21"/>
      <c r="U64" s="21"/>
      <c r="V64" s="21"/>
      <c r="W64" s="21"/>
      <c r="X64" s="28">
        <f t="shared" si="0"/>
        <v>0</v>
      </c>
      <c r="Y64" s="169"/>
      <c r="Z64" s="55"/>
      <c r="AA64" s="147"/>
      <c r="AB64" s="150"/>
      <c r="AC64" s="144"/>
      <c r="AD64" s="144"/>
      <c r="AE64" s="144"/>
      <c r="AF64" s="144"/>
      <c r="AG64" s="144"/>
      <c r="AH64" s="144"/>
      <c r="AI64" s="144"/>
      <c r="AJ64" s="144"/>
    </row>
    <row r="65" spans="1:125" ht="24.75" customHeight="1" thickBot="1" x14ac:dyDescent="0.25">
      <c r="B65" s="153"/>
      <c r="C65" s="156"/>
      <c r="D65" s="173"/>
      <c r="E65" s="139"/>
      <c r="F65" s="139"/>
      <c r="G65" s="79" t="str">
        <f>G64</f>
        <v>Select One</v>
      </c>
      <c r="H65" s="175"/>
      <c r="I65" s="180"/>
      <c r="J65" s="180"/>
      <c r="K65" s="167"/>
      <c r="L65" s="167"/>
      <c r="M65" s="7" t="s">
        <v>8</v>
      </c>
      <c r="N65" s="132" t="s">
        <v>27</v>
      </c>
      <c r="O65" s="22"/>
      <c r="P65" s="22"/>
      <c r="Q65" s="22"/>
      <c r="R65" s="22"/>
      <c r="S65" s="22"/>
      <c r="T65" s="95"/>
      <c r="U65" s="95"/>
      <c r="V65" s="95"/>
      <c r="W65" s="95"/>
      <c r="X65" s="69">
        <f t="shared" si="0"/>
        <v>0</v>
      </c>
      <c r="Y65" s="170"/>
      <c r="Z65" s="57"/>
      <c r="AA65" s="148"/>
      <c r="AB65" s="151"/>
      <c r="AC65" s="145"/>
      <c r="AD65" s="145"/>
      <c r="AE65" s="145"/>
      <c r="AF65" s="145"/>
      <c r="AG65" s="145"/>
      <c r="AH65" s="145"/>
      <c r="AI65" s="145"/>
      <c r="AJ65" s="145"/>
    </row>
    <row r="66" spans="1:125" ht="24.75" customHeight="1" thickBot="1" x14ac:dyDescent="0.25">
      <c r="B66" s="152">
        <v>20</v>
      </c>
      <c r="C66" s="154" t="s">
        <v>0</v>
      </c>
      <c r="D66" s="171"/>
      <c r="E66" s="1"/>
      <c r="F66" s="1"/>
      <c r="G66" s="77" t="s">
        <v>27</v>
      </c>
      <c r="H66" s="159"/>
      <c r="I66" s="162"/>
      <c r="J66" s="178"/>
      <c r="K66" s="165"/>
      <c r="L66" s="165"/>
      <c r="M66" s="4" t="s">
        <v>6</v>
      </c>
      <c r="N66" s="132" t="s">
        <v>27</v>
      </c>
      <c r="O66" s="24"/>
      <c r="P66" s="24"/>
      <c r="Q66" s="24"/>
      <c r="R66" s="24"/>
      <c r="S66" s="132" t="s">
        <v>27</v>
      </c>
      <c r="T66" s="19"/>
      <c r="U66" s="19"/>
      <c r="V66" s="19"/>
      <c r="W66" s="19"/>
      <c r="X66" s="19">
        <f t="shared" si="0"/>
        <v>0</v>
      </c>
      <c r="Y66" s="168">
        <f>SUM(X66:X68)</f>
        <v>0</v>
      </c>
      <c r="Z66" s="54"/>
      <c r="AA66" s="146">
        <f t="shared" ref="AA66" si="16">SUM(Y66:Z68)</f>
        <v>0</v>
      </c>
      <c r="AB66" s="149">
        <f>SUM(O66:R68)+(AA66)</f>
        <v>0</v>
      </c>
      <c r="AC66" s="143" t="s">
        <v>27</v>
      </c>
      <c r="AD66" s="143" t="s">
        <v>27</v>
      </c>
      <c r="AE66" s="143" t="s">
        <v>27</v>
      </c>
      <c r="AF66" s="143" t="s">
        <v>27</v>
      </c>
      <c r="AG66" s="143" t="s">
        <v>27</v>
      </c>
      <c r="AH66" s="143" t="s">
        <v>27</v>
      </c>
      <c r="AI66" s="143" t="s">
        <v>27</v>
      </c>
      <c r="AJ66" s="143" t="s">
        <v>27</v>
      </c>
    </row>
    <row r="67" spans="1:125" ht="24.75" customHeight="1" thickBot="1" x14ac:dyDescent="0.25">
      <c r="B67" s="152"/>
      <c r="C67" s="155"/>
      <c r="D67" s="172"/>
      <c r="E67" s="2"/>
      <c r="F67" s="2"/>
      <c r="G67" s="78" t="str">
        <f>G66</f>
        <v>Select One</v>
      </c>
      <c r="H67" s="174"/>
      <c r="I67" s="163"/>
      <c r="J67" s="179"/>
      <c r="K67" s="166"/>
      <c r="L67" s="166"/>
      <c r="M67" s="5" t="s">
        <v>7</v>
      </c>
      <c r="N67" s="132" t="s">
        <v>27</v>
      </c>
      <c r="O67" s="20"/>
      <c r="P67" s="20"/>
      <c r="Q67" s="20"/>
      <c r="R67" s="20"/>
      <c r="S67" s="20"/>
      <c r="T67" s="21"/>
      <c r="U67" s="21"/>
      <c r="V67" s="21"/>
      <c r="W67" s="21"/>
      <c r="X67" s="28">
        <f t="shared" si="0"/>
        <v>0</v>
      </c>
      <c r="Y67" s="169"/>
      <c r="Z67" s="55"/>
      <c r="AA67" s="147"/>
      <c r="AB67" s="150"/>
      <c r="AC67" s="144"/>
      <c r="AD67" s="144"/>
      <c r="AE67" s="144"/>
      <c r="AF67" s="144"/>
      <c r="AG67" s="144"/>
      <c r="AH67" s="144"/>
      <c r="AI67" s="144"/>
      <c r="AJ67" s="144"/>
    </row>
    <row r="68" spans="1:125" ht="24.75" customHeight="1" thickBot="1" x14ac:dyDescent="0.25">
      <c r="B68" s="153"/>
      <c r="C68" s="156"/>
      <c r="D68" s="173"/>
      <c r="E68" s="139"/>
      <c r="F68" s="139"/>
      <c r="G68" s="79" t="str">
        <f>G67</f>
        <v>Select One</v>
      </c>
      <c r="H68" s="175"/>
      <c r="I68" s="164"/>
      <c r="J68" s="180"/>
      <c r="K68" s="167"/>
      <c r="L68" s="167"/>
      <c r="M68" s="7" t="s">
        <v>8</v>
      </c>
      <c r="N68" s="132" t="s">
        <v>27</v>
      </c>
      <c r="O68" s="22"/>
      <c r="P68" s="22"/>
      <c r="Q68" s="22"/>
      <c r="R68" s="22"/>
      <c r="S68" s="22"/>
      <c r="T68" s="95"/>
      <c r="U68" s="95"/>
      <c r="V68" s="95"/>
      <c r="W68" s="95"/>
      <c r="X68" s="69">
        <f t="shared" si="0"/>
        <v>0</v>
      </c>
      <c r="Y68" s="170"/>
      <c r="Z68" s="57"/>
      <c r="AA68" s="148"/>
      <c r="AB68" s="151"/>
      <c r="AC68" s="145"/>
      <c r="AD68" s="145"/>
      <c r="AE68" s="145"/>
      <c r="AF68" s="145"/>
      <c r="AG68" s="145"/>
      <c r="AH68" s="145"/>
      <c r="AI68" s="145"/>
      <c r="AJ68" s="145"/>
    </row>
    <row r="69" spans="1:125" s="41" customFormat="1" ht="24.75" customHeight="1" thickBot="1" x14ac:dyDescent="0.25">
      <c r="A69" s="3"/>
      <c r="B69" s="152">
        <v>21</v>
      </c>
      <c r="C69" s="154" t="s">
        <v>0</v>
      </c>
      <c r="D69" s="171"/>
      <c r="E69" s="1"/>
      <c r="F69" s="1"/>
      <c r="G69" s="77" t="s">
        <v>27</v>
      </c>
      <c r="H69" s="159"/>
      <c r="I69" s="162"/>
      <c r="J69" s="178"/>
      <c r="K69" s="165"/>
      <c r="L69" s="165"/>
      <c r="M69" s="4" t="s">
        <v>6</v>
      </c>
      <c r="N69" s="132" t="s">
        <v>27</v>
      </c>
      <c r="O69" s="24"/>
      <c r="P69" s="24"/>
      <c r="Q69" s="24"/>
      <c r="R69" s="24"/>
      <c r="S69" s="132" t="s">
        <v>27</v>
      </c>
      <c r="T69" s="19"/>
      <c r="U69" s="19"/>
      <c r="V69" s="19"/>
      <c r="W69" s="19"/>
      <c r="X69" s="19">
        <f t="shared" si="0"/>
        <v>0</v>
      </c>
      <c r="Y69" s="168">
        <f>SUM(X69:X71)</f>
        <v>0</v>
      </c>
      <c r="Z69" s="54"/>
      <c r="AA69" s="146">
        <f t="shared" ref="AA69" si="17">SUM(Y69:Z71)</f>
        <v>0</v>
      </c>
      <c r="AB69" s="149">
        <f>SUM(O69:R71)+(AA69)</f>
        <v>0</v>
      </c>
      <c r="AC69" s="143" t="s">
        <v>27</v>
      </c>
      <c r="AD69" s="143" t="s">
        <v>27</v>
      </c>
      <c r="AE69" s="143" t="s">
        <v>27</v>
      </c>
      <c r="AF69" s="143" t="s">
        <v>27</v>
      </c>
      <c r="AG69" s="143" t="s">
        <v>27</v>
      </c>
      <c r="AH69" s="143" t="s">
        <v>27</v>
      </c>
      <c r="AI69" s="143" t="s">
        <v>27</v>
      </c>
      <c r="AJ69" s="143" t="s">
        <v>27</v>
      </c>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row>
    <row r="70" spans="1:125" s="41" customFormat="1" ht="24.75" customHeight="1" thickBot="1" x14ac:dyDescent="0.25">
      <c r="A70" s="3"/>
      <c r="B70" s="152"/>
      <c r="C70" s="155"/>
      <c r="D70" s="172"/>
      <c r="E70" s="2"/>
      <c r="F70" s="2"/>
      <c r="G70" s="78" t="str">
        <f>G69</f>
        <v>Select One</v>
      </c>
      <c r="H70" s="174"/>
      <c r="I70" s="163"/>
      <c r="J70" s="179"/>
      <c r="K70" s="166"/>
      <c r="L70" s="166"/>
      <c r="M70" s="5" t="s">
        <v>7</v>
      </c>
      <c r="N70" s="132" t="s">
        <v>27</v>
      </c>
      <c r="O70" s="20"/>
      <c r="P70" s="20"/>
      <c r="Q70" s="20"/>
      <c r="R70" s="20"/>
      <c r="S70" s="20"/>
      <c r="T70" s="21"/>
      <c r="U70" s="21"/>
      <c r="V70" s="21"/>
      <c r="W70" s="21"/>
      <c r="X70" s="28">
        <f t="shared" si="0"/>
        <v>0</v>
      </c>
      <c r="Y70" s="169"/>
      <c r="Z70" s="55"/>
      <c r="AA70" s="147"/>
      <c r="AB70" s="150"/>
      <c r="AC70" s="144"/>
      <c r="AD70" s="144"/>
      <c r="AE70" s="144"/>
      <c r="AF70" s="144"/>
      <c r="AG70" s="144"/>
      <c r="AH70" s="144"/>
      <c r="AI70" s="144"/>
      <c r="AJ70" s="144"/>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row>
    <row r="71" spans="1:125" s="41" customFormat="1" ht="24.75" customHeight="1" thickBot="1" x14ac:dyDescent="0.25">
      <c r="A71" s="3"/>
      <c r="B71" s="153"/>
      <c r="C71" s="156"/>
      <c r="D71" s="173"/>
      <c r="E71" s="30"/>
      <c r="F71" s="30"/>
      <c r="G71" s="79" t="str">
        <f>G70</f>
        <v>Select One</v>
      </c>
      <c r="H71" s="175"/>
      <c r="I71" s="164"/>
      <c r="J71" s="180"/>
      <c r="K71" s="167"/>
      <c r="L71" s="167"/>
      <c r="M71" s="7" t="s">
        <v>8</v>
      </c>
      <c r="N71" s="132" t="s">
        <v>27</v>
      </c>
      <c r="O71" s="22"/>
      <c r="P71" s="22"/>
      <c r="Q71" s="22"/>
      <c r="R71" s="22"/>
      <c r="S71" s="22"/>
      <c r="T71" s="95"/>
      <c r="U71" s="95"/>
      <c r="V71" s="95"/>
      <c r="W71" s="95"/>
      <c r="X71" s="69">
        <f t="shared" si="0"/>
        <v>0</v>
      </c>
      <c r="Y71" s="170"/>
      <c r="Z71" s="57"/>
      <c r="AA71" s="148"/>
      <c r="AB71" s="151"/>
      <c r="AC71" s="145"/>
      <c r="AD71" s="145"/>
      <c r="AE71" s="145"/>
      <c r="AF71" s="145"/>
      <c r="AG71" s="145"/>
      <c r="AH71" s="145"/>
      <c r="AI71" s="145"/>
      <c r="AJ71" s="145"/>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row>
    <row r="72" spans="1:125" ht="24.75" customHeight="1" thickBot="1" x14ac:dyDescent="0.25">
      <c r="B72" s="152">
        <v>22</v>
      </c>
      <c r="C72" s="154" t="s">
        <v>0</v>
      </c>
      <c r="D72" s="171"/>
      <c r="E72" s="1"/>
      <c r="F72" s="1"/>
      <c r="G72" s="77" t="s">
        <v>27</v>
      </c>
      <c r="H72" s="159"/>
      <c r="I72" s="178"/>
      <c r="J72" s="178"/>
      <c r="K72" s="165"/>
      <c r="L72" s="165"/>
      <c r="M72" s="4" t="s">
        <v>6</v>
      </c>
      <c r="N72" s="132" t="s">
        <v>27</v>
      </c>
      <c r="O72" s="24"/>
      <c r="P72" s="24"/>
      <c r="Q72" s="24"/>
      <c r="R72" s="24"/>
      <c r="S72" s="132" t="s">
        <v>27</v>
      </c>
      <c r="T72" s="19"/>
      <c r="U72" s="19"/>
      <c r="V72" s="19"/>
      <c r="W72" s="19"/>
      <c r="X72" s="19">
        <f t="shared" si="0"/>
        <v>0</v>
      </c>
      <c r="Y72" s="168">
        <f>SUM(X72:X74)</f>
        <v>0</v>
      </c>
      <c r="Z72" s="54"/>
      <c r="AA72" s="146">
        <f t="shared" ref="AA72" si="18">SUM(Y72:Z74)</f>
        <v>0</v>
      </c>
      <c r="AB72" s="149">
        <f>SUM(O72:R74)+(AA72)</f>
        <v>0</v>
      </c>
      <c r="AC72" s="143" t="s">
        <v>27</v>
      </c>
      <c r="AD72" s="143" t="s">
        <v>27</v>
      </c>
      <c r="AE72" s="143" t="s">
        <v>27</v>
      </c>
      <c r="AF72" s="143" t="s">
        <v>27</v>
      </c>
      <c r="AG72" s="143" t="s">
        <v>27</v>
      </c>
      <c r="AH72" s="143" t="s">
        <v>27</v>
      </c>
      <c r="AI72" s="143" t="s">
        <v>27</v>
      </c>
      <c r="AJ72" s="143" t="s">
        <v>27</v>
      </c>
    </row>
    <row r="73" spans="1:125" ht="24.75" customHeight="1" thickBot="1" x14ac:dyDescent="0.25">
      <c r="B73" s="152"/>
      <c r="C73" s="155"/>
      <c r="D73" s="172"/>
      <c r="E73" s="2"/>
      <c r="F73" s="2"/>
      <c r="G73" s="78" t="str">
        <f>G72</f>
        <v>Select One</v>
      </c>
      <c r="H73" s="174"/>
      <c r="I73" s="179"/>
      <c r="J73" s="179"/>
      <c r="K73" s="166"/>
      <c r="L73" s="166"/>
      <c r="M73" s="5" t="s">
        <v>7</v>
      </c>
      <c r="N73" s="132" t="s">
        <v>27</v>
      </c>
      <c r="O73" s="20"/>
      <c r="P73" s="20"/>
      <c r="Q73" s="20"/>
      <c r="R73" s="20"/>
      <c r="S73" s="20"/>
      <c r="T73" s="21"/>
      <c r="U73" s="21"/>
      <c r="V73" s="21"/>
      <c r="W73" s="21"/>
      <c r="X73" s="28">
        <f t="shared" ref="X73:X89" si="19">SUM(T73:V73)</f>
        <v>0</v>
      </c>
      <c r="Y73" s="169"/>
      <c r="Z73" s="55"/>
      <c r="AA73" s="147"/>
      <c r="AB73" s="150"/>
      <c r="AC73" s="144"/>
      <c r="AD73" s="144"/>
      <c r="AE73" s="144"/>
      <c r="AF73" s="144"/>
      <c r="AG73" s="144"/>
      <c r="AH73" s="144"/>
      <c r="AI73" s="144"/>
      <c r="AJ73" s="144"/>
    </row>
    <row r="74" spans="1:125" ht="24.75" customHeight="1" thickBot="1" x14ac:dyDescent="0.25">
      <c r="B74" s="153"/>
      <c r="C74" s="156"/>
      <c r="D74" s="173"/>
      <c r="E74" s="139"/>
      <c r="F74" s="139"/>
      <c r="G74" s="79" t="str">
        <f>G73</f>
        <v>Select One</v>
      </c>
      <c r="H74" s="175"/>
      <c r="I74" s="180"/>
      <c r="J74" s="180"/>
      <c r="K74" s="167"/>
      <c r="L74" s="167"/>
      <c r="M74" s="7" t="s">
        <v>8</v>
      </c>
      <c r="N74" s="132" t="s">
        <v>27</v>
      </c>
      <c r="O74" s="22"/>
      <c r="P74" s="22"/>
      <c r="Q74" s="22"/>
      <c r="R74" s="22"/>
      <c r="S74" s="22"/>
      <c r="T74" s="95"/>
      <c r="U74" s="95"/>
      <c r="V74" s="95"/>
      <c r="W74" s="95"/>
      <c r="X74" s="69">
        <f t="shared" si="19"/>
        <v>0</v>
      </c>
      <c r="Y74" s="170"/>
      <c r="Z74" s="57"/>
      <c r="AA74" s="148"/>
      <c r="AB74" s="151"/>
      <c r="AC74" s="145"/>
      <c r="AD74" s="145"/>
      <c r="AE74" s="145"/>
      <c r="AF74" s="145"/>
      <c r="AG74" s="145"/>
      <c r="AH74" s="145"/>
      <c r="AI74" s="145"/>
      <c r="AJ74" s="145"/>
    </row>
    <row r="75" spans="1:125" ht="24.75" customHeight="1" thickBot="1" x14ac:dyDescent="0.25">
      <c r="B75" s="152">
        <v>23</v>
      </c>
      <c r="C75" s="154" t="s">
        <v>0</v>
      </c>
      <c r="D75" s="157"/>
      <c r="E75" s="1"/>
      <c r="F75" s="1"/>
      <c r="G75" s="77" t="s">
        <v>27</v>
      </c>
      <c r="H75" s="159"/>
      <c r="I75" s="162"/>
      <c r="J75" s="162"/>
      <c r="K75" s="165"/>
      <c r="L75" s="165"/>
      <c r="M75" s="4" t="s">
        <v>6</v>
      </c>
      <c r="N75" s="132" t="s">
        <v>27</v>
      </c>
      <c r="O75" s="24"/>
      <c r="P75" s="24"/>
      <c r="Q75" s="24"/>
      <c r="R75" s="24"/>
      <c r="S75" s="132" t="s">
        <v>27</v>
      </c>
      <c r="T75" s="19"/>
      <c r="U75" s="19"/>
      <c r="V75" s="19"/>
      <c r="W75" s="19"/>
      <c r="X75" s="19">
        <f t="shared" si="19"/>
        <v>0</v>
      </c>
      <c r="Y75" s="168">
        <f>SUM(X75:X77)</f>
        <v>0</v>
      </c>
      <c r="Z75" s="54"/>
      <c r="AA75" s="146">
        <f t="shared" ref="AA75" si="20">SUM(Y75:Z77)</f>
        <v>0</v>
      </c>
      <c r="AB75" s="149">
        <f>SUM(O75:R77)+(AA75)</f>
        <v>0</v>
      </c>
      <c r="AC75" s="143" t="s">
        <v>27</v>
      </c>
      <c r="AD75" s="143" t="s">
        <v>27</v>
      </c>
      <c r="AE75" s="143" t="s">
        <v>27</v>
      </c>
      <c r="AF75" s="143" t="s">
        <v>27</v>
      </c>
      <c r="AG75" s="143" t="s">
        <v>27</v>
      </c>
      <c r="AH75" s="143" t="s">
        <v>27</v>
      </c>
      <c r="AI75" s="143" t="s">
        <v>27</v>
      </c>
      <c r="AJ75" s="143" t="s">
        <v>27</v>
      </c>
    </row>
    <row r="76" spans="1:125" ht="24.75" customHeight="1" thickBot="1" x14ac:dyDescent="0.25">
      <c r="B76" s="152"/>
      <c r="C76" s="155"/>
      <c r="D76" s="154"/>
      <c r="E76" s="2"/>
      <c r="F76" s="2"/>
      <c r="G76" s="78" t="str">
        <f>G75</f>
        <v>Select One</v>
      </c>
      <c r="H76" s="160"/>
      <c r="I76" s="163"/>
      <c r="J76" s="163"/>
      <c r="K76" s="166"/>
      <c r="L76" s="166"/>
      <c r="M76" s="5" t="s">
        <v>7</v>
      </c>
      <c r="N76" s="132" t="s">
        <v>27</v>
      </c>
      <c r="O76" s="20"/>
      <c r="P76" s="20"/>
      <c r="Q76" s="20"/>
      <c r="R76" s="20"/>
      <c r="S76" s="20"/>
      <c r="T76" s="21"/>
      <c r="U76" s="21"/>
      <c r="V76" s="21"/>
      <c r="W76" s="21"/>
      <c r="X76" s="28">
        <f t="shared" si="19"/>
        <v>0</v>
      </c>
      <c r="Y76" s="169"/>
      <c r="Z76" s="55"/>
      <c r="AA76" s="147"/>
      <c r="AB76" s="150"/>
      <c r="AC76" s="144"/>
      <c r="AD76" s="144"/>
      <c r="AE76" s="144"/>
      <c r="AF76" s="144"/>
      <c r="AG76" s="144"/>
      <c r="AH76" s="144"/>
      <c r="AI76" s="144"/>
      <c r="AJ76" s="144"/>
    </row>
    <row r="77" spans="1:125" ht="24.75" customHeight="1" thickBot="1" x14ac:dyDescent="0.25">
      <c r="B77" s="153"/>
      <c r="C77" s="156"/>
      <c r="D77" s="158"/>
      <c r="E77" s="30"/>
      <c r="F77" s="30"/>
      <c r="G77" s="79" t="str">
        <f>G76</f>
        <v>Select One</v>
      </c>
      <c r="H77" s="161"/>
      <c r="I77" s="164"/>
      <c r="J77" s="164"/>
      <c r="K77" s="167"/>
      <c r="L77" s="167"/>
      <c r="M77" s="7" t="s">
        <v>8</v>
      </c>
      <c r="N77" s="132" t="s">
        <v>27</v>
      </c>
      <c r="O77" s="22"/>
      <c r="P77" s="22"/>
      <c r="Q77" s="22"/>
      <c r="R77" s="22"/>
      <c r="S77" s="22"/>
      <c r="T77" s="95"/>
      <c r="U77" s="95"/>
      <c r="V77" s="95"/>
      <c r="W77" s="95"/>
      <c r="X77" s="69">
        <f t="shared" si="19"/>
        <v>0</v>
      </c>
      <c r="Y77" s="170"/>
      <c r="Z77" s="57"/>
      <c r="AA77" s="148"/>
      <c r="AB77" s="151"/>
      <c r="AC77" s="145"/>
      <c r="AD77" s="145"/>
      <c r="AE77" s="145"/>
      <c r="AF77" s="145"/>
      <c r="AG77" s="145"/>
      <c r="AH77" s="145"/>
      <c r="AI77" s="145"/>
      <c r="AJ77" s="145"/>
    </row>
    <row r="78" spans="1:125" ht="24.75" customHeight="1" thickBot="1" x14ac:dyDescent="0.25">
      <c r="B78" s="152">
        <v>24</v>
      </c>
      <c r="C78" s="154" t="s">
        <v>0</v>
      </c>
      <c r="D78" s="157"/>
      <c r="E78" s="1"/>
      <c r="F78" s="1"/>
      <c r="G78" s="77" t="s">
        <v>27</v>
      </c>
      <c r="H78" s="159"/>
      <c r="I78" s="162"/>
      <c r="J78" s="162"/>
      <c r="K78" s="165"/>
      <c r="L78" s="165"/>
      <c r="M78" s="4" t="s">
        <v>6</v>
      </c>
      <c r="N78" s="132" t="s">
        <v>27</v>
      </c>
      <c r="O78" s="24"/>
      <c r="P78" s="24"/>
      <c r="Q78" s="24"/>
      <c r="R78" s="24"/>
      <c r="S78" s="132" t="s">
        <v>27</v>
      </c>
      <c r="T78" s="19"/>
      <c r="U78" s="19"/>
      <c r="V78" s="19"/>
      <c r="W78" s="19"/>
      <c r="X78" s="19">
        <f t="shared" si="19"/>
        <v>0</v>
      </c>
      <c r="Y78" s="168">
        <f>SUM(X78:X80)</f>
        <v>0</v>
      </c>
      <c r="Z78" s="54"/>
      <c r="AA78" s="146">
        <f t="shared" ref="AA78" si="21">SUM(Y78:Z80)</f>
        <v>0</v>
      </c>
      <c r="AB78" s="149">
        <f>SUM(O78:R80)+(AA78)</f>
        <v>0</v>
      </c>
      <c r="AC78" s="143" t="s">
        <v>27</v>
      </c>
      <c r="AD78" s="143" t="s">
        <v>27</v>
      </c>
      <c r="AE78" s="143" t="s">
        <v>27</v>
      </c>
      <c r="AF78" s="143" t="s">
        <v>27</v>
      </c>
      <c r="AG78" s="143" t="s">
        <v>27</v>
      </c>
      <c r="AH78" s="143" t="s">
        <v>27</v>
      </c>
      <c r="AI78" s="143" t="s">
        <v>27</v>
      </c>
      <c r="AJ78" s="143" t="s">
        <v>27</v>
      </c>
    </row>
    <row r="79" spans="1:125" ht="24.75" customHeight="1" thickBot="1" x14ac:dyDescent="0.25">
      <c r="B79" s="152"/>
      <c r="C79" s="155"/>
      <c r="D79" s="154"/>
      <c r="E79" s="2"/>
      <c r="F79" s="2"/>
      <c r="G79" s="78" t="str">
        <f>G78</f>
        <v>Select One</v>
      </c>
      <c r="H79" s="160"/>
      <c r="I79" s="163"/>
      <c r="J79" s="163"/>
      <c r="K79" s="166"/>
      <c r="L79" s="166"/>
      <c r="M79" s="5" t="s">
        <v>7</v>
      </c>
      <c r="N79" s="132" t="s">
        <v>27</v>
      </c>
      <c r="O79" s="20"/>
      <c r="P79" s="20"/>
      <c r="Q79" s="20"/>
      <c r="R79" s="20"/>
      <c r="S79" s="20"/>
      <c r="T79" s="21"/>
      <c r="U79" s="21"/>
      <c r="V79" s="21"/>
      <c r="W79" s="21"/>
      <c r="X79" s="28">
        <f t="shared" si="19"/>
        <v>0</v>
      </c>
      <c r="Y79" s="169"/>
      <c r="Z79" s="55"/>
      <c r="AA79" s="147"/>
      <c r="AB79" s="150"/>
      <c r="AC79" s="144"/>
      <c r="AD79" s="144"/>
      <c r="AE79" s="144"/>
      <c r="AF79" s="144"/>
      <c r="AG79" s="144"/>
      <c r="AH79" s="144"/>
      <c r="AI79" s="144"/>
      <c r="AJ79" s="144"/>
    </row>
    <row r="80" spans="1:125" ht="24.75" customHeight="1" thickBot="1" x14ac:dyDescent="0.25">
      <c r="B80" s="153"/>
      <c r="C80" s="156"/>
      <c r="D80" s="158"/>
      <c r="E80" s="30"/>
      <c r="F80" s="30"/>
      <c r="G80" s="79" t="str">
        <f>G79</f>
        <v>Select One</v>
      </c>
      <c r="H80" s="161"/>
      <c r="I80" s="164"/>
      <c r="J80" s="164"/>
      <c r="K80" s="167"/>
      <c r="L80" s="167"/>
      <c r="M80" s="7" t="s">
        <v>8</v>
      </c>
      <c r="N80" s="132" t="s">
        <v>27</v>
      </c>
      <c r="O80" s="22"/>
      <c r="P80" s="22"/>
      <c r="Q80" s="22"/>
      <c r="R80" s="22"/>
      <c r="S80" s="22"/>
      <c r="T80" s="95"/>
      <c r="U80" s="95"/>
      <c r="V80" s="95"/>
      <c r="W80" s="95"/>
      <c r="X80" s="69">
        <f t="shared" si="19"/>
        <v>0</v>
      </c>
      <c r="Y80" s="170"/>
      <c r="Z80" s="57"/>
      <c r="AA80" s="148"/>
      <c r="AB80" s="151"/>
      <c r="AC80" s="145"/>
      <c r="AD80" s="145"/>
      <c r="AE80" s="145"/>
      <c r="AF80" s="145"/>
      <c r="AG80" s="145"/>
      <c r="AH80" s="145"/>
      <c r="AI80" s="145"/>
      <c r="AJ80" s="145"/>
    </row>
    <row r="81" spans="2:36" ht="24.75" customHeight="1" thickBot="1" x14ac:dyDescent="0.25">
      <c r="B81" s="152">
        <v>25</v>
      </c>
      <c r="C81" s="154" t="s">
        <v>0</v>
      </c>
      <c r="D81" s="157"/>
      <c r="E81" s="1"/>
      <c r="F81" s="1"/>
      <c r="G81" s="77" t="s">
        <v>27</v>
      </c>
      <c r="H81" s="159"/>
      <c r="I81" s="162"/>
      <c r="J81" s="162"/>
      <c r="K81" s="165"/>
      <c r="L81" s="165"/>
      <c r="M81" s="4" t="s">
        <v>6</v>
      </c>
      <c r="N81" s="132" t="s">
        <v>27</v>
      </c>
      <c r="O81" s="24"/>
      <c r="P81" s="24"/>
      <c r="Q81" s="24"/>
      <c r="R81" s="24"/>
      <c r="S81" s="132" t="s">
        <v>27</v>
      </c>
      <c r="T81" s="19"/>
      <c r="U81" s="19"/>
      <c r="V81" s="19"/>
      <c r="W81" s="19"/>
      <c r="X81" s="19">
        <f t="shared" si="19"/>
        <v>0</v>
      </c>
      <c r="Y81" s="168">
        <f>SUM(X81:X83)</f>
        <v>0</v>
      </c>
      <c r="Z81" s="54"/>
      <c r="AA81" s="146">
        <f t="shared" ref="AA81" si="22">SUM(Y81:Z83)</f>
        <v>0</v>
      </c>
      <c r="AB81" s="149">
        <f>SUM(O81:R83)+(AA81)</f>
        <v>0</v>
      </c>
      <c r="AC81" s="143" t="s">
        <v>27</v>
      </c>
      <c r="AD81" s="143" t="s">
        <v>27</v>
      </c>
      <c r="AE81" s="143" t="s">
        <v>27</v>
      </c>
      <c r="AF81" s="143" t="s">
        <v>27</v>
      </c>
      <c r="AG81" s="143" t="s">
        <v>27</v>
      </c>
      <c r="AH81" s="143" t="s">
        <v>27</v>
      </c>
      <c r="AI81" s="143" t="s">
        <v>27</v>
      </c>
      <c r="AJ81" s="143" t="s">
        <v>27</v>
      </c>
    </row>
    <row r="82" spans="2:36" ht="24.75" customHeight="1" thickBot="1" x14ac:dyDescent="0.25">
      <c r="B82" s="152"/>
      <c r="C82" s="155"/>
      <c r="D82" s="154"/>
      <c r="E82" s="2"/>
      <c r="F82" s="2"/>
      <c r="G82" s="78" t="str">
        <f>G81</f>
        <v>Select One</v>
      </c>
      <c r="H82" s="160"/>
      <c r="I82" s="163"/>
      <c r="J82" s="163"/>
      <c r="K82" s="166"/>
      <c r="L82" s="166"/>
      <c r="M82" s="5" t="s">
        <v>7</v>
      </c>
      <c r="N82" s="132" t="s">
        <v>27</v>
      </c>
      <c r="O82" s="20"/>
      <c r="P82" s="20"/>
      <c r="Q82" s="20"/>
      <c r="R82" s="20"/>
      <c r="S82" s="20"/>
      <c r="T82" s="21"/>
      <c r="U82" s="21"/>
      <c r="V82" s="21"/>
      <c r="W82" s="21"/>
      <c r="X82" s="28">
        <f t="shared" si="19"/>
        <v>0</v>
      </c>
      <c r="Y82" s="169"/>
      <c r="Z82" s="55"/>
      <c r="AA82" s="147"/>
      <c r="AB82" s="150"/>
      <c r="AC82" s="144"/>
      <c r="AD82" s="144"/>
      <c r="AE82" s="144"/>
      <c r="AF82" s="144"/>
      <c r="AG82" s="144"/>
      <c r="AH82" s="144"/>
      <c r="AI82" s="144"/>
      <c r="AJ82" s="144"/>
    </row>
    <row r="83" spans="2:36" ht="24.75" customHeight="1" thickBot="1" x14ac:dyDescent="0.25">
      <c r="B83" s="153"/>
      <c r="C83" s="156"/>
      <c r="D83" s="158"/>
      <c r="E83" s="30"/>
      <c r="F83" s="30"/>
      <c r="G83" s="79" t="str">
        <f>G82</f>
        <v>Select One</v>
      </c>
      <c r="H83" s="161"/>
      <c r="I83" s="164"/>
      <c r="J83" s="164"/>
      <c r="K83" s="167"/>
      <c r="L83" s="167"/>
      <c r="M83" s="7" t="s">
        <v>8</v>
      </c>
      <c r="N83" s="132" t="s">
        <v>27</v>
      </c>
      <c r="O83" s="22"/>
      <c r="P83" s="22"/>
      <c r="Q83" s="22"/>
      <c r="R83" s="22"/>
      <c r="S83" s="22"/>
      <c r="T83" s="95"/>
      <c r="U83" s="95"/>
      <c r="V83" s="95"/>
      <c r="W83" s="95"/>
      <c r="X83" s="69">
        <f t="shared" si="19"/>
        <v>0</v>
      </c>
      <c r="Y83" s="170"/>
      <c r="Z83" s="57"/>
      <c r="AA83" s="148"/>
      <c r="AB83" s="151"/>
      <c r="AC83" s="145"/>
      <c r="AD83" s="145"/>
      <c r="AE83" s="145"/>
      <c r="AF83" s="145"/>
      <c r="AG83" s="145"/>
      <c r="AH83" s="145"/>
      <c r="AI83" s="145"/>
      <c r="AJ83" s="145"/>
    </row>
    <row r="84" spans="2:36" ht="24.75" customHeight="1" thickBot="1" x14ac:dyDescent="0.25">
      <c r="B84" s="152">
        <v>26</v>
      </c>
      <c r="C84" s="154" t="s">
        <v>0</v>
      </c>
      <c r="D84" s="157"/>
      <c r="E84" s="1"/>
      <c r="F84" s="1"/>
      <c r="G84" s="77" t="s">
        <v>27</v>
      </c>
      <c r="H84" s="159"/>
      <c r="I84" s="162"/>
      <c r="J84" s="162"/>
      <c r="K84" s="165"/>
      <c r="L84" s="165"/>
      <c r="M84" s="4" t="s">
        <v>6</v>
      </c>
      <c r="N84" s="132" t="s">
        <v>27</v>
      </c>
      <c r="O84" s="24"/>
      <c r="P84" s="24"/>
      <c r="Q84" s="24"/>
      <c r="R84" s="24"/>
      <c r="S84" s="132" t="s">
        <v>27</v>
      </c>
      <c r="T84" s="19"/>
      <c r="U84" s="19"/>
      <c r="V84" s="19"/>
      <c r="W84" s="19"/>
      <c r="X84" s="19">
        <f t="shared" si="19"/>
        <v>0</v>
      </c>
      <c r="Y84" s="168">
        <f>SUM(X84:X86)</f>
        <v>0</v>
      </c>
      <c r="Z84" s="54"/>
      <c r="AA84" s="146">
        <f t="shared" ref="AA84" si="23">SUM(Y84:Z86)</f>
        <v>0</v>
      </c>
      <c r="AB84" s="149">
        <f>SUM(O84:R86)+(AA84)</f>
        <v>0</v>
      </c>
      <c r="AC84" s="143" t="s">
        <v>27</v>
      </c>
      <c r="AD84" s="143" t="s">
        <v>27</v>
      </c>
      <c r="AE84" s="143" t="s">
        <v>27</v>
      </c>
      <c r="AF84" s="143" t="s">
        <v>27</v>
      </c>
      <c r="AG84" s="143" t="s">
        <v>27</v>
      </c>
      <c r="AH84" s="143" t="s">
        <v>27</v>
      </c>
      <c r="AI84" s="143" t="s">
        <v>27</v>
      </c>
      <c r="AJ84" s="143" t="s">
        <v>27</v>
      </c>
    </row>
    <row r="85" spans="2:36" ht="24.75" customHeight="1" thickBot="1" x14ac:dyDescent="0.25">
      <c r="B85" s="152"/>
      <c r="C85" s="155"/>
      <c r="D85" s="154"/>
      <c r="E85" s="2"/>
      <c r="F85" s="2"/>
      <c r="G85" s="78" t="str">
        <f>G84</f>
        <v>Select One</v>
      </c>
      <c r="H85" s="160"/>
      <c r="I85" s="163"/>
      <c r="J85" s="163"/>
      <c r="K85" s="166"/>
      <c r="L85" s="166"/>
      <c r="M85" s="5" t="s">
        <v>7</v>
      </c>
      <c r="N85" s="132" t="s">
        <v>27</v>
      </c>
      <c r="O85" s="20"/>
      <c r="P85" s="20"/>
      <c r="Q85" s="20"/>
      <c r="R85" s="20"/>
      <c r="S85" s="20"/>
      <c r="T85" s="21"/>
      <c r="U85" s="21"/>
      <c r="V85" s="21"/>
      <c r="W85" s="21"/>
      <c r="X85" s="28">
        <f t="shared" si="19"/>
        <v>0</v>
      </c>
      <c r="Y85" s="169"/>
      <c r="Z85" s="55"/>
      <c r="AA85" s="147"/>
      <c r="AB85" s="150"/>
      <c r="AC85" s="144"/>
      <c r="AD85" s="144"/>
      <c r="AE85" s="144"/>
      <c r="AF85" s="144"/>
      <c r="AG85" s="144"/>
      <c r="AH85" s="144"/>
      <c r="AI85" s="144"/>
      <c r="AJ85" s="144"/>
    </row>
    <row r="86" spans="2:36" ht="24.75" customHeight="1" thickBot="1" x14ac:dyDescent="0.25">
      <c r="B86" s="153"/>
      <c r="C86" s="156"/>
      <c r="D86" s="158"/>
      <c r="E86" s="30"/>
      <c r="F86" s="30"/>
      <c r="G86" s="79" t="str">
        <f>G85</f>
        <v>Select One</v>
      </c>
      <c r="H86" s="161"/>
      <c r="I86" s="164"/>
      <c r="J86" s="164"/>
      <c r="K86" s="167"/>
      <c r="L86" s="167"/>
      <c r="M86" s="7" t="s">
        <v>8</v>
      </c>
      <c r="N86" s="132" t="s">
        <v>27</v>
      </c>
      <c r="O86" s="22"/>
      <c r="P86" s="22"/>
      <c r="Q86" s="22"/>
      <c r="R86" s="22"/>
      <c r="S86" s="22"/>
      <c r="T86" s="95"/>
      <c r="U86" s="95"/>
      <c r="V86" s="95"/>
      <c r="W86" s="95"/>
      <c r="X86" s="69">
        <f t="shared" si="19"/>
        <v>0</v>
      </c>
      <c r="Y86" s="170"/>
      <c r="Z86" s="57"/>
      <c r="AA86" s="148"/>
      <c r="AB86" s="151"/>
      <c r="AC86" s="145"/>
      <c r="AD86" s="145"/>
      <c r="AE86" s="145"/>
      <c r="AF86" s="145"/>
      <c r="AG86" s="145"/>
      <c r="AH86" s="145"/>
      <c r="AI86" s="145"/>
      <c r="AJ86" s="145"/>
    </row>
    <row r="87" spans="2:36" ht="24.75" customHeight="1" thickBot="1" x14ac:dyDescent="0.25">
      <c r="B87" s="152">
        <v>27</v>
      </c>
      <c r="C87" s="154" t="s">
        <v>0</v>
      </c>
      <c r="D87" s="171"/>
      <c r="E87" s="1"/>
      <c r="F87" s="1"/>
      <c r="G87" s="77" t="s">
        <v>27</v>
      </c>
      <c r="H87" s="165"/>
      <c r="I87" s="209"/>
      <c r="J87" s="209"/>
      <c r="K87" s="165"/>
      <c r="L87" s="165"/>
      <c r="M87" s="4" t="s">
        <v>6</v>
      </c>
      <c r="N87" s="132" t="s">
        <v>27</v>
      </c>
      <c r="O87" s="24"/>
      <c r="P87" s="24"/>
      <c r="Q87" s="24"/>
      <c r="R87" s="24"/>
      <c r="S87" s="132" t="s">
        <v>27</v>
      </c>
      <c r="T87" s="19"/>
      <c r="U87" s="19"/>
      <c r="V87" s="19"/>
      <c r="W87" s="19"/>
      <c r="X87" s="19">
        <f t="shared" si="19"/>
        <v>0</v>
      </c>
      <c r="Y87" s="168">
        <f>SUM(X87:X89)</f>
        <v>0</v>
      </c>
      <c r="Z87" s="54"/>
      <c r="AA87" s="146">
        <f t="shared" ref="AA87" si="24">SUM(Y87:Z89)</f>
        <v>0</v>
      </c>
      <c r="AB87" s="149">
        <f>SUM(O87:R89)+(AA87)</f>
        <v>0</v>
      </c>
      <c r="AC87" s="143" t="s">
        <v>27</v>
      </c>
      <c r="AD87" s="143" t="s">
        <v>27</v>
      </c>
      <c r="AE87" s="143" t="s">
        <v>27</v>
      </c>
      <c r="AF87" s="143" t="s">
        <v>27</v>
      </c>
      <c r="AG87" s="143" t="s">
        <v>27</v>
      </c>
      <c r="AH87" s="143" t="s">
        <v>27</v>
      </c>
      <c r="AI87" s="143" t="s">
        <v>27</v>
      </c>
      <c r="AJ87" s="143" t="s">
        <v>27</v>
      </c>
    </row>
    <row r="88" spans="2:36" ht="24.75" customHeight="1" thickBot="1" x14ac:dyDescent="0.25">
      <c r="B88" s="152"/>
      <c r="C88" s="155"/>
      <c r="D88" s="172"/>
      <c r="E88" s="2"/>
      <c r="F88" s="2"/>
      <c r="G88" s="78" t="str">
        <f>G87</f>
        <v>Select One</v>
      </c>
      <c r="H88" s="166"/>
      <c r="I88" s="210"/>
      <c r="J88" s="210"/>
      <c r="K88" s="166"/>
      <c r="L88" s="166"/>
      <c r="M88" s="5" t="s">
        <v>7</v>
      </c>
      <c r="N88" s="132" t="s">
        <v>27</v>
      </c>
      <c r="O88" s="20"/>
      <c r="P88" s="20"/>
      <c r="Q88" s="20"/>
      <c r="R88" s="20"/>
      <c r="S88" s="20"/>
      <c r="T88" s="21"/>
      <c r="U88" s="21"/>
      <c r="V88" s="21"/>
      <c r="W88" s="21"/>
      <c r="X88" s="28">
        <f t="shared" si="19"/>
        <v>0</v>
      </c>
      <c r="Y88" s="169"/>
      <c r="Z88" s="55"/>
      <c r="AA88" s="147"/>
      <c r="AB88" s="150"/>
      <c r="AC88" s="144"/>
      <c r="AD88" s="144"/>
      <c r="AE88" s="144"/>
      <c r="AF88" s="144"/>
      <c r="AG88" s="144"/>
      <c r="AH88" s="144"/>
      <c r="AI88" s="144"/>
      <c r="AJ88" s="144"/>
    </row>
    <row r="89" spans="2:36" ht="24.75" customHeight="1" thickBot="1" x14ac:dyDescent="0.25">
      <c r="B89" s="153"/>
      <c r="C89" s="156"/>
      <c r="D89" s="173"/>
      <c r="E89" s="131"/>
      <c r="F89" s="131"/>
      <c r="G89" s="79" t="str">
        <f>G88</f>
        <v>Select One</v>
      </c>
      <c r="H89" s="167"/>
      <c r="I89" s="211"/>
      <c r="J89" s="211"/>
      <c r="K89" s="167"/>
      <c r="L89" s="167"/>
      <c r="M89" s="7" t="s">
        <v>8</v>
      </c>
      <c r="N89" s="132" t="s">
        <v>27</v>
      </c>
      <c r="O89" s="22"/>
      <c r="P89" s="22"/>
      <c r="Q89" s="22"/>
      <c r="R89" s="22"/>
      <c r="S89" s="22"/>
      <c r="T89" s="95"/>
      <c r="U89" s="95"/>
      <c r="V89" s="95"/>
      <c r="W89" s="95"/>
      <c r="X89" s="69">
        <f t="shared" si="19"/>
        <v>0</v>
      </c>
      <c r="Y89" s="170"/>
      <c r="Z89" s="57"/>
      <c r="AA89" s="148"/>
      <c r="AB89" s="151"/>
      <c r="AC89" s="145"/>
      <c r="AD89" s="145"/>
      <c r="AE89" s="145"/>
      <c r="AF89" s="145"/>
      <c r="AG89" s="145"/>
      <c r="AH89" s="145"/>
      <c r="AI89" s="145"/>
      <c r="AJ89" s="145"/>
    </row>
    <row r="90" spans="2:36" s="11" customFormat="1" ht="35.85" customHeight="1" thickBot="1" x14ac:dyDescent="0.25">
      <c r="B90" s="100"/>
      <c r="C90" s="101" t="s">
        <v>0</v>
      </c>
      <c r="D90" s="102"/>
      <c r="E90" s="102"/>
      <c r="F90" s="102"/>
      <c r="G90" s="102"/>
      <c r="H90" s="103"/>
      <c r="I90" s="104"/>
      <c r="J90" s="104"/>
      <c r="K90" s="105"/>
      <c r="L90" s="103"/>
      <c r="M90" s="103"/>
      <c r="N90" s="106"/>
      <c r="O90" s="40"/>
      <c r="P90" s="40">
        <f>SUM(P9:P89)</f>
        <v>0</v>
      </c>
      <c r="Q90" s="40">
        <f>SUM(Q9:Q89)</f>
        <v>0</v>
      </c>
      <c r="R90" s="40">
        <f>SUM(R9:R89)</f>
        <v>0</v>
      </c>
      <c r="S90" s="97" t="s">
        <v>55</v>
      </c>
      <c r="T90" s="36">
        <f>SUM(T8:T89)</f>
        <v>2855000</v>
      </c>
      <c r="U90" s="37">
        <f>SUM(U8:U89)</f>
        <v>0</v>
      </c>
      <c r="V90" s="37">
        <f>SUM(V8:V89)</f>
        <v>0</v>
      </c>
      <c r="W90" s="37"/>
      <c r="X90" s="37"/>
      <c r="Y90" s="37">
        <f>SUM(Y8:Y89)</f>
        <v>2855000</v>
      </c>
      <c r="Z90" s="37">
        <f>SUM(Z8:Z89)</f>
        <v>4299000</v>
      </c>
      <c r="AA90" s="37">
        <f>SUM(AA8:AA89)</f>
        <v>7154000</v>
      </c>
      <c r="AB90" s="38">
        <f>SUM(AB8:AB89)</f>
        <v>7154000</v>
      </c>
      <c r="AC90" s="129"/>
      <c r="AD90" s="90"/>
      <c r="AE90" s="90"/>
      <c r="AF90" s="90"/>
      <c r="AG90" s="90"/>
      <c r="AH90" s="90"/>
      <c r="AI90" s="90"/>
      <c r="AJ90" s="90"/>
    </row>
    <row r="91" spans="2:36" s="11" customFormat="1" ht="35.85" customHeight="1" thickBot="1" x14ac:dyDescent="0.25">
      <c r="B91" s="107"/>
      <c r="C91" s="108"/>
      <c r="D91" s="109"/>
      <c r="E91" s="109"/>
      <c r="F91" s="109"/>
      <c r="G91" s="109"/>
      <c r="H91" s="110"/>
      <c r="I91" s="111"/>
      <c r="J91" s="111"/>
      <c r="K91" s="112"/>
      <c r="L91" s="112"/>
      <c r="M91" s="110"/>
      <c r="N91" s="113"/>
      <c r="O91" s="34"/>
      <c r="P91" s="34"/>
      <c r="Q91" s="34"/>
      <c r="R91" s="34"/>
      <c r="S91" s="39" t="s">
        <v>56</v>
      </c>
      <c r="T91" s="36">
        <f>T6-T90</f>
        <v>-2855000</v>
      </c>
      <c r="U91" s="37">
        <f>U6-U90</f>
        <v>0</v>
      </c>
      <c r="V91" s="37">
        <f>V6-V90</f>
        <v>0</v>
      </c>
      <c r="W91" s="37"/>
      <c r="X91" s="37"/>
      <c r="Y91" s="37">
        <f>T91+U91+V91</f>
        <v>-2855000</v>
      </c>
      <c r="Z91" s="37">
        <f>Z6-Z90</f>
        <v>-1905000</v>
      </c>
      <c r="AA91" s="37"/>
      <c r="AB91" s="38"/>
      <c r="AC91" s="98"/>
      <c r="AD91" s="98"/>
      <c r="AE91" s="98"/>
      <c r="AF91" s="98"/>
      <c r="AG91" s="98"/>
    </row>
    <row r="92" spans="2:36" ht="35.25" customHeight="1" thickBot="1" x14ac:dyDescent="0.25">
      <c r="B92" s="212" t="str">
        <f ca="1">CELL("filename")</f>
        <v>F:\Users\ccag\WPDATA\OBAG 2015\OBAG 2015 Admin Docs\[OBAG 2 Programming Template 10-3-16.xlsx]San Mateo</v>
      </c>
      <c r="C92" s="212"/>
      <c r="D92" s="212"/>
      <c r="E92" s="212"/>
      <c r="F92" s="212"/>
      <c r="G92" s="212"/>
      <c r="H92" s="212"/>
      <c r="I92" s="212"/>
      <c r="J92" s="212"/>
      <c r="K92" s="212"/>
      <c r="L92" s="212"/>
      <c r="M92" s="26"/>
      <c r="N92" s="27"/>
      <c r="O92" s="26"/>
      <c r="P92" s="26"/>
      <c r="Q92" s="26"/>
      <c r="R92" s="35"/>
      <c r="S92" s="35"/>
      <c r="T92" s="35"/>
      <c r="U92" s="35"/>
      <c r="V92" s="35"/>
      <c r="W92" s="35"/>
      <c r="X92" s="35"/>
      <c r="Y92" s="35"/>
      <c r="Z92" s="35"/>
      <c r="AA92" s="35"/>
      <c r="AB92" s="35"/>
    </row>
    <row r="93" spans="2:36" ht="35.25" customHeight="1" thickBot="1" x14ac:dyDescent="0.25">
      <c r="O93" s="9"/>
      <c r="P93" s="9"/>
      <c r="Q93" s="9"/>
      <c r="R93" s="9"/>
      <c r="S93" s="217" t="s">
        <v>57</v>
      </c>
      <c r="T93" s="218"/>
      <c r="U93" s="218"/>
      <c r="V93" s="218"/>
      <c r="W93" s="218"/>
      <c r="X93" s="218"/>
      <c r="Y93" s="218"/>
      <c r="Z93" s="219"/>
      <c r="AA93" s="14"/>
      <c r="AB93" s="61"/>
      <c r="AG93" s="3"/>
    </row>
    <row r="94" spans="2:36" ht="33.75" customHeight="1" thickBot="1" x14ac:dyDescent="0.25">
      <c r="O94" s="9"/>
      <c r="P94" s="9"/>
      <c r="Q94" s="9"/>
      <c r="R94" s="9"/>
      <c r="S94" s="117"/>
      <c r="T94" s="74" t="s">
        <v>24</v>
      </c>
      <c r="U94" s="74" t="s">
        <v>25</v>
      </c>
      <c r="V94" s="74" t="s">
        <v>28</v>
      </c>
      <c r="W94" s="74"/>
      <c r="X94" s="74" t="s">
        <v>23</v>
      </c>
      <c r="Y94" s="74" t="s">
        <v>44</v>
      </c>
      <c r="Z94" s="75" t="s">
        <v>45</v>
      </c>
      <c r="AA94" s="14"/>
      <c r="AB94" s="61"/>
      <c r="AG94" s="3"/>
    </row>
    <row r="95" spans="2:36" ht="15" customHeight="1" x14ac:dyDescent="0.2">
      <c r="B95" s="205"/>
      <c r="C95" s="205"/>
      <c r="D95" s="205"/>
      <c r="E95" s="205"/>
      <c r="F95" s="205"/>
      <c r="G95" s="205"/>
      <c r="H95" s="205"/>
      <c r="I95" s="205"/>
      <c r="J95" s="205"/>
      <c r="K95" s="205"/>
      <c r="L95" s="205"/>
      <c r="N95" s="93"/>
      <c r="O95" s="10"/>
      <c r="P95" s="10"/>
      <c r="Q95" s="10"/>
      <c r="R95" s="10"/>
      <c r="S95" s="17" t="s">
        <v>33</v>
      </c>
      <c r="T95" s="84">
        <f>SUMIF($N$9:$N$89,"=2013",T$9:T$89)</f>
        <v>0</v>
      </c>
      <c r="U95" s="84">
        <f>SUMIF($N$9:$N$89,"=2013",U$9:U$89)</f>
        <v>0</v>
      </c>
      <c r="V95" s="84">
        <f>SUMIF($N$9:$N$89,"=2013",V$9:V$89)</f>
        <v>0</v>
      </c>
      <c r="W95" s="84"/>
      <c r="X95" s="84">
        <f>SUMIF($N$9:$N$89,"=2013",X$9:X$89)</f>
        <v>0</v>
      </c>
      <c r="Y95" s="84">
        <f>SUMIF($N$9:$N$89,"=2013",Z$9:Z$89)</f>
        <v>0</v>
      </c>
      <c r="Z95" s="85">
        <f>SUM(X95:Y95)</f>
        <v>0</v>
      </c>
      <c r="AA95" s="18"/>
      <c r="AB95" s="206" t="s">
        <v>51</v>
      </c>
      <c r="AC95" s="207"/>
      <c r="AD95" s="207"/>
      <c r="AE95" s="208"/>
      <c r="AG95" s="3"/>
    </row>
    <row r="96" spans="2:36" ht="15" customHeight="1" x14ac:dyDescent="0.2">
      <c r="B96" s="214"/>
      <c r="C96" s="214"/>
      <c r="D96" s="214"/>
      <c r="E96" s="214"/>
      <c r="F96" s="214"/>
      <c r="G96" s="214"/>
      <c r="H96" s="214"/>
      <c r="I96" s="214"/>
      <c r="J96" s="214"/>
      <c r="K96" s="214"/>
      <c r="L96" s="214"/>
      <c r="N96" s="93"/>
      <c r="O96" s="10"/>
      <c r="P96" s="10"/>
      <c r="Q96" s="10"/>
      <c r="R96" s="10"/>
      <c r="S96" s="17" t="s">
        <v>34</v>
      </c>
      <c r="T96" s="84">
        <f>SUMIF($N$9:$N$89,"=2014",T$9:T$89)</f>
        <v>0</v>
      </c>
      <c r="U96" s="84">
        <f>SUMIF($N$9:$N$89,"=2014",U$9:U$89)</f>
        <v>0</v>
      </c>
      <c r="V96" s="84">
        <f>SUMIF($N$9:$N$89,"=2014",V$9:V$89)</f>
        <v>0</v>
      </c>
      <c r="W96" s="84"/>
      <c r="X96" s="84">
        <f>SUMIF($N$9:$N$89,"=2014",X$9:X$89)</f>
        <v>0</v>
      </c>
      <c r="Y96" s="84">
        <f>SUMIF($N$9:$N$89,"=2014",Z$9:Z$89)</f>
        <v>0</v>
      </c>
      <c r="Z96" s="85">
        <f>SUM(X96:Y96)</f>
        <v>0</v>
      </c>
      <c r="AA96" s="18"/>
      <c r="AB96" s="220" t="s">
        <v>50</v>
      </c>
      <c r="AC96" s="221" t="s">
        <v>47</v>
      </c>
      <c r="AD96" s="221" t="s">
        <v>48</v>
      </c>
      <c r="AE96" s="213" t="s">
        <v>49</v>
      </c>
      <c r="AG96" s="3"/>
    </row>
    <row r="97" spans="2:33" ht="15" customHeight="1" x14ac:dyDescent="0.15">
      <c r="B97" s="214"/>
      <c r="C97" s="214"/>
      <c r="D97" s="214"/>
      <c r="E97" s="214"/>
      <c r="F97" s="214"/>
      <c r="G97" s="214"/>
      <c r="H97" s="214"/>
      <c r="I97" s="214"/>
      <c r="J97" s="214"/>
      <c r="K97" s="214"/>
      <c r="L97" s="214"/>
      <c r="N97" s="93"/>
      <c r="O97" s="10"/>
      <c r="P97" s="10"/>
      <c r="Q97" s="10"/>
      <c r="R97" s="10"/>
      <c r="S97" s="17" t="s">
        <v>35</v>
      </c>
      <c r="T97" s="84">
        <f>SUMIF($N$9:$N$89,"=2015",T$9:T$89)</f>
        <v>0</v>
      </c>
      <c r="U97" s="84">
        <f>SUMIF($N$9:$N$89,"=2015",U$9:U$89)</f>
        <v>0</v>
      </c>
      <c r="V97" s="84">
        <f>SUMIF($N$9:$N$89,"=2015",V$9:V$89)</f>
        <v>0</v>
      </c>
      <c r="W97" s="84"/>
      <c r="X97" s="84">
        <f>SUMIF($N$9:$N$89,"=2015",X$9:X$89)</f>
        <v>0</v>
      </c>
      <c r="Y97" s="84">
        <f>SUMIF($N$9:$N$89,"=2015",Z$9:Z$89)</f>
        <v>0</v>
      </c>
      <c r="Z97" s="85">
        <f>SUM(X97:Y97)</f>
        <v>0</v>
      </c>
      <c r="AA97" s="29"/>
      <c r="AB97" s="220"/>
      <c r="AC97" s="221"/>
      <c r="AD97" s="221"/>
      <c r="AE97" s="213"/>
      <c r="AG97" s="3"/>
    </row>
    <row r="98" spans="2:33" ht="15" customHeight="1" thickBot="1" x14ac:dyDescent="0.25">
      <c r="N98" s="93"/>
      <c r="O98" s="10"/>
      <c r="P98" s="10"/>
      <c r="Q98" s="10"/>
      <c r="R98" s="10"/>
      <c r="S98" s="17" t="s">
        <v>36</v>
      </c>
      <c r="T98" s="84">
        <f>SUMIF($N$9:$N$89,"=2016",T$9:T$89)</f>
        <v>0</v>
      </c>
      <c r="U98" s="84">
        <f>SUMIF($N$9:$N$89,"=2016",U$9:U$89)</f>
        <v>0</v>
      </c>
      <c r="V98" s="84">
        <f>SUMIF($N$9:$N$89,"=2016",V$9:V$89)</f>
        <v>0</v>
      </c>
      <c r="W98" s="84"/>
      <c r="X98" s="84">
        <f>SUMIF($N$9:$N$89,"=2016",X$9:X$89)</f>
        <v>0</v>
      </c>
      <c r="Y98" s="84">
        <f>SUMIF($N$9:$N$89,"=2016",Z$9:Z$89)</f>
        <v>0</v>
      </c>
      <c r="Z98" s="85">
        <f>SUM(X98:Y98)</f>
        <v>0</v>
      </c>
      <c r="AA98" s="16"/>
      <c r="AB98" s="128">
        <f>SUMIF(AC9:AC89,"yes",X9:X89)</f>
        <v>53000</v>
      </c>
      <c r="AC98" s="86">
        <f>T8*0.7</f>
        <v>0</v>
      </c>
      <c r="AD98" s="86">
        <f>AB98+AC98</f>
        <v>53000</v>
      </c>
      <c r="AE98" s="80" t="e">
        <f>AD98/Y6</f>
        <v>#DIV/0!</v>
      </c>
      <c r="AG98" s="3"/>
    </row>
    <row r="99" spans="2:33" ht="15" customHeight="1" thickBot="1" x14ac:dyDescent="0.25">
      <c r="N99" s="93"/>
      <c r="O99" s="10"/>
      <c r="P99" s="10"/>
      <c r="Q99" s="10"/>
      <c r="R99" s="10"/>
      <c r="S99" s="122" t="s">
        <v>55</v>
      </c>
      <c r="T99" s="120">
        <f>SUM(T95:T98)</f>
        <v>0</v>
      </c>
      <c r="U99" s="120">
        <f t="shared" ref="U99:Y99" si="25">SUM(U95:U98)</f>
        <v>0</v>
      </c>
      <c r="V99" s="120">
        <f t="shared" si="25"/>
        <v>0</v>
      </c>
      <c r="W99" s="120">
        <f t="shared" si="25"/>
        <v>0</v>
      </c>
      <c r="X99" s="120">
        <f t="shared" si="25"/>
        <v>0</v>
      </c>
      <c r="Y99" s="120">
        <f t="shared" si="25"/>
        <v>0</v>
      </c>
      <c r="Z99" s="121">
        <f>SUM(Z95:Z98)</f>
        <v>0</v>
      </c>
      <c r="AA99" s="16"/>
      <c r="AB99" s="16"/>
      <c r="AC99" s="16"/>
      <c r="AD99" s="16"/>
      <c r="AE99" s="32"/>
      <c r="AG99" s="3"/>
    </row>
    <row r="100" spans="2:33" ht="15" customHeight="1" thickBot="1" x14ac:dyDescent="0.25">
      <c r="B100" s="214"/>
      <c r="C100" s="214"/>
      <c r="D100" s="214"/>
      <c r="E100" s="214"/>
      <c r="F100" s="214"/>
      <c r="G100" s="214"/>
      <c r="H100" s="214"/>
      <c r="I100" s="214"/>
      <c r="J100" s="214"/>
      <c r="K100" s="214"/>
      <c r="L100" s="214"/>
      <c r="N100" s="93"/>
      <c r="S100" s="16"/>
      <c r="T100" s="16"/>
      <c r="U100" s="16"/>
      <c r="V100" s="16"/>
      <c r="W100" s="16"/>
      <c r="X100" s="16"/>
      <c r="Y100" s="16"/>
      <c r="Z100" s="16"/>
      <c r="AA100" s="16"/>
      <c r="AB100" s="31"/>
    </row>
    <row r="101" spans="2:33" ht="28.9" customHeight="1" thickBot="1" x14ac:dyDescent="0.25">
      <c r="N101" s="93"/>
      <c r="S101" s="217" t="s">
        <v>58</v>
      </c>
      <c r="T101" s="218"/>
      <c r="U101" s="218"/>
      <c r="V101" s="218"/>
      <c r="W101" s="218"/>
      <c r="X101" s="218"/>
      <c r="Y101" s="218"/>
      <c r="Z101" s="219"/>
      <c r="AA101" s="13"/>
      <c r="AB101" s="61"/>
      <c r="AG101" s="3"/>
    </row>
    <row r="102" spans="2:33" ht="15" customHeight="1" x14ac:dyDescent="0.2">
      <c r="N102" s="93"/>
      <c r="S102" s="117"/>
      <c r="T102" s="74" t="s">
        <v>24</v>
      </c>
      <c r="U102" s="74" t="s">
        <v>25</v>
      </c>
      <c r="V102" s="74" t="s">
        <v>28</v>
      </c>
      <c r="W102" s="74"/>
      <c r="X102" s="74" t="s">
        <v>23</v>
      </c>
      <c r="Y102" s="74" t="s">
        <v>44</v>
      </c>
      <c r="Z102" s="75" t="s">
        <v>45</v>
      </c>
      <c r="AA102" s="13"/>
      <c r="AB102" s="61"/>
      <c r="AG102" s="3"/>
    </row>
    <row r="103" spans="2:33" ht="15" customHeight="1" x14ac:dyDescent="0.2">
      <c r="B103" s="215"/>
      <c r="C103" s="216"/>
      <c r="D103" s="216"/>
      <c r="E103" s="216"/>
      <c r="F103" s="216"/>
      <c r="G103" s="216"/>
      <c r="H103" s="216"/>
      <c r="I103" s="216"/>
      <c r="J103" s="216"/>
      <c r="K103" s="216"/>
      <c r="L103" s="216"/>
      <c r="N103" s="93"/>
      <c r="S103" s="17" t="s">
        <v>33</v>
      </c>
      <c r="T103" s="90" t="e">
        <f>T95/SUM(T95:T98)</f>
        <v>#DIV/0!</v>
      </c>
      <c r="U103" s="90" t="e">
        <f>U95/SUM(U95:U98)</f>
        <v>#DIV/0!</v>
      </c>
      <c r="V103" s="90" t="e">
        <f>V95/SUM(V95:V98)</f>
        <v>#DIV/0!</v>
      </c>
      <c r="W103" s="90"/>
      <c r="X103" s="90" t="e">
        <f>X95/SUM(X95:X98)</f>
        <v>#DIV/0!</v>
      </c>
      <c r="Y103" s="90" t="e">
        <f>Y95/SUM(Y95:Y98)</f>
        <v>#DIV/0!</v>
      </c>
      <c r="Z103" s="96" t="e">
        <f>Z95/SUM(Z95:Z98)</f>
        <v>#DIV/0!</v>
      </c>
      <c r="AA103" s="13"/>
      <c r="AB103" s="61"/>
      <c r="AG103" s="3"/>
    </row>
    <row r="104" spans="2:33" ht="15" customHeight="1" x14ac:dyDescent="0.2">
      <c r="B104" s="214"/>
      <c r="C104" s="214"/>
      <c r="D104" s="214"/>
      <c r="E104" s="214"/>
      <c r="F104" s="214"/>
      <c r="G104" s="214"/>
      <c r="H104" s="214"/>
      <c r="I104" s="214"/>
      <c r="J104" s="214"/>
      <c r="K104" s="214"/>
      <c r="L104" s="214"/>
      <c r="N104" s="93"/>
      <c r="S104" s="17" t="s">
        <v>34</v>
      </c>
      <c r="T104" s="90" t="e">
        <f>T96/SUM(T95:T98)</f>
        <v>#DIV/0!</v>
      </c>
      <c r="U104" s="90" t="e">
        <f>U96/SUM(U95:U98)</f>
        <v>#DIV/0!</v>
      </c>
      <c r="V104" s="90" t="e">
        <f>V96/SUM(V95:V98)</f>
        <v>#DIV/0!</v>
      </c>
      <c r="W104" s="90"/>
      <c r="X104" s="90" t="e">
        <f>X96/SUM(X95:X98)</f>
        <v>#DIV/0!</v>
      </c>
      <c r="Y104" s="90" t="e">
        <f>Y96/SUM(Y95:Y98)</f>
        <v>#DIV/0!</v>
      </c>
      <c r="Z104" s="96" t="e">
        <f>Z96/SUM(Z95:Z98)</f>
        <v>#DIV/0!</v>
      </c>
      <c r="AB104" s="61"/>
      <c r="AG104" s="3"/>
    </row>
    <row r="105" spans="2:33" ht="15" customHeight="1" x14ac:dyDescent="0.2">
      <c r="B105" s="214"/>
      <c r="C105" s="214"/>
      <c r="D105" s="214"/>
      <c r="E105" s="214"/>
      <c r="F105" s="214"/>
      <c r="G105" s="214"/>
      <c r="H105" s="214"/>
      <c r="I105" s="214"/>
      <c r="J105" s="214"/>
      <c r="K105" s="214"/>
      <c r="L105" s="214"/>
      <c r="S105" s="17" t="s">
        <v>35</v>
      </c>
      <c r="T105" s="90" t="e">
        <f>T97/SUM(T95:T98)</f>
        <v>#DIV/0!</v>
      </c>
      <c r="U105" s="90" t="e">
        <f>U97/SUM(U95:U98)</f>
        <v>#DIV/0!</v>
      </c>
      <c r="V105" s="90" t="e">
        <f>V97/SUM(V95:V98)</f>
        <v>#DIV/0!</v>
      </c>
      <c r="W105" s="90"/>
      <c r="X105" s="90" t="e">
        <f>X97/SUM(X95:X98)</f>
        <v>#DIV/0!</v>
      </c>
      <c r="Y105" s="90" t="e">
        <f>Y97/SUM(Y95:Y98)</f>
        <v>#DIV/0!</v>
      </c>
      <c r="Z105" s="96" t="e">
        <f>Z97/SUM(Z95:Z98)</f>
        <v>#DIV/0!</v>
      </c>
      <c r="AB105" s="61"/>
      <c r="AG105" s="3"/>
    </row>
    <row r="106" spans="2:33" ht="15" customHeight="1" x14ac:dyDescent="0.2">
      <c r="S106" s="17" t="s">
        <v>36</v>
      </c>
      <c r="T106" s="90" t="e">
        <f>T98/SUM(T95:T98)</f>
        <v>#DIV/0!</v>
      </c>
      <c r="U106" s="90" t="e">
        <f>U98/SUM(U95:U98)</f>
        <v>#DIV/0!</v>
      </c>
      <c r="V106" s="90" t="e">
        <f>V98/SUM(V95:V98)</f>
        <v>#DIV/0!</v>
      </c>
      <c r="W106" s="90"/>
      <c r="X106" s="90" t="e">
        <f>X98/SUM(X95:X98)</f>
        <v>#DIV/0!</v>
      </c>
      <c r="Y106" s="90" t="e">
        <f>Y98/SUM(Y95:Y98)</f>
        <v>#DIV/0!</v>
      </c>
      <c r="Z106" s="96" t="e">
        <f>Z98/SUM(Z95:Z98)</f>
        <v>#DIV/0!</v>
      </c>
      <c r="AB106" s="61"/>
      <c r="AG106" s="3"/>
    </row>
    <row r="107" spans="2:33" ht="15" customHeight="1" thickBot="1" x14ac:dyDescent="0.25">
      <c r="S107" s="122" t="s">
        <v>55</v>
      </c>
      <c r="T107" s="125" t="e">
        <f>SUM(T103:T106)</f>
        <v>#DIV/0!</v>
      </c>
      <c r="U107" s="125" t="e">
        <f t="shared" ref="U107:Z107" si="26">SUM(U103:U106)</f>
        <v>#DIV/0!</v>
      </c>
      <c r="V107" s="125" t="e">
        <f t="shared" si="26"/>
        <v>#DIV/0!</v>
      </c>
      <c r="W107" s="125">
        <f t="shared" si="26"/>
        <v>0</v>
      </c>
      <c r="X107" s="125" t="e">
        <f t="shared" si="26"/>
        <v>#DIV/0!</v>
      </c>
      <c r="Y107" s="125" t="e">
        <f t="shared" si="26"/>
        <v>#DIV/0!</v>
      </c>
      <c r="Z107" s="126" t="e">
        <f t="shared" si="26"/>
        <v>#DIV/0!</v>
      </c>
      <c r="AB107" s="61"/>
      <c r="AG107" s="3"/>
    </row>
    <row r="108" spans="2:33" ht="15" customHeight="1" thickBot="1" x14ac:dyDescent="0.25">
      <c r="S108" s="15"/>
      <c r="T108" s="32"/>
      <c r="U108" s="32"/>
      <c r="V108" s="32"/>
      <c r="W108" s="32"/>
      <c r="X108" s="32"/>
      <c r="Y108" s="32"/>
      <c r="Z108" s="32"/>
      <c r="AA108" s="32"/>
    </row>
    <row r="109" spans="2:33" ht="15" customHeight="1" thickBot="1" x14ac:dyDescent="0.25">
      <c r="S109" s="217" t="s">
        <v>43</v>
      </c>
      <c r="T109" s="218"/>
      <c r="U109" s="218"/>
      <c r="V109" s="218"/>
      <c r="W109" s="218"/>
      <c r="X109" s="219"/>
      <c r="Y109" s="13"/>
      <c r="Z109" s="98"/>
      <c r="AA109" s="61"/>
      <c r="AB109" s="61"/>
      <c r="AE109" s="3"/>
      <c r="AF109" s="3"/>
      <c r="AG109" s="3"/>
    </row>
    <row r="110" spans="2:33" ht="15" customHeight="1" x14ac:dyDescent="0.2">
      <c r="B110" s="99" t="s">
        <v>21</v>
      </c>
      <c r="S110" s="73"/>
      <c r="T110" s="74" t="s">
        <v>24</v>
      </c>
      <c r="U110" s="74" t="s">
        <v>25</v>
      </c>
      <c r="V110" s="74" t="s">
        <v>28</v>
      </c>
      <c r="W110" s="114"/>
      <c r="X110" s="75" t="s">
        <v>23</v>
      </c>
      <c r="Y110" s="13"/>
      <c r="Z110" s="98"/>
      <c r="AA110" s="61"/>
      <c r="AB110" s="61"/>
      <c r="AE110" s="3"/>
      <c r="AF110" s="3"/>
      <c r="AG110" s="3"/>
    </row>
    <row r="111" spans="2:33" ht="15" customHeight="1" x14ac:dyDescent="0.2">
      <c r="B111" s="99" t="s">
        <v>14</v>
      </c>
      <c r="S111" s="81" t="s">
        <v>39</v>
      </c>
      <c r="T111" s="82">
        <f>SUMIF(G$9:G$89,"=Bike/Ped",T$9:T$89)</f>
        <v>0</v>
      </c>
      <c r="U111" s="82">
        <f>SUMIF(G9:G89,"=Bike/Ped",U9:U89)</f>
        <v>0</v>
      </c>
      <c r="V111" s="82">
        <f>SUMIF(G9:G89,"=Bike/Ped",V9:V89)</f>
        <v>0</v>
      </c>
      <c r="W111" s="115"/>
      <c r="X111" s="83">
        <f>SUMIF(G9:G89,"=Bike/Ped",X9:X89)</f>
        <v>0</v>
      </c>
      <c r="Y111" s="13"/>
      <c r="Z111" s="98"/>
      <c r="AA111" s="61"/>
      <c r="AB111" s="61"/>
      <c r="AE111" s="3"/>
      <c r="AF111" s="3"/>
      <c r="AG111" s="3"/>
    </row>
    <row r="112" spans="2:33" ht="15" customHeight="1" x14ac:dyDescent="0.2">
      <c r="B112" s="99" t="s">
        <v>12</v>
      </c>
      <c r="S112" s="130" t="s">
        <v>21</v>
      </c>
      <c r="T112" s="84">
        <f>SUMIF(G$9:G$89,"=LSR",T$9:T$89)</f>
        <v>461000</v>
      </c>
      <c r="U112" s="84">
        <f>SUMIF(G$9:G$89,"=LSR",U$9:U$89)</f>
        <v>0</v>
      </c>
      <c r="V112" s="84">
        <f>SUMIF(G$9:G$89,"=LSR",V$9:V$89)</f>
        <v>0</v>
      </c>
      <c r="W112" s="116"/>
      <c r="X112" s="85">
        <f>SUMIF(G$9:G$89,"=LSR",X$9:X$89)</f>
        <v>461000</v>
      </c>
      <c r="Y112" s="13"/>
      <c r="Z112" s="13"/>
      <c r="AA112" s="13"/>
    </row>
    <row r="113" spans="2:33" ht="15" customHeight="1" x14ac:dyDescent="0.2">
      <c r="B113" s="99" t="s">
        <v>22</v>
      </c>
      <c r="S113" s="130" t="s">
        <v>12</v>
      </c>
      <c r="T113" s="84">
        <f>SUMIF(G$9:G$89,"=TLC",T$9:T$89)</f>
        <v>0</v>
      </c>
      <c r="U113" s="84">
        <f>SUMIF(G$9:G$89,"=TLC",U$9:U$89)</f>
        <v>0</v>
      </c>
      <c r="V113" s="84">
        <f>SUMIF(G$9:G$89,"=TLC",V$9:V$89)</f>
        <v>0</v>
      </c>
      <c r="W113" s="116"/>
      <c r="X113" s="85">
        <f>SUMIF(G$9:G$89,"=TLC",X$9:X$89)</f>
        <v>0</v>
      </c>
      <c r="Y113" s="13"/>
      <c r="Z113" s="98"/>
      <c r="AA113" s="61"/>
      <c r="AB113" s="61"/>
      <c r="AE113" s="3"/>
      <c r="AF113" s="3"/>
      <c r="AG113" s="3"/>
    </row>
    <row r="114" spans="2:33" ht="15" customHeight="1" x14ac:dyDescent="0.2">
      <c r="S114" s="130" t="s">
        <v>22</v>
      </c>
      <c r="T114" s="84">
        <f>SUMIF(G$9:G$89,"=SR2S",T$9:T$89)</f>
        <v>2394000</v>
      </c>
      <c r="U114" s="84">
        <f>SUMIF(G$9:G$89,"=SR2S",U$9:U$89)</f>
        <v>0</v>
      </c>
      <c r="V114" s="84">
        <f>SUMIF(G$9:G$89,"=SR2S",V$9:V$89)</f>
        <v>0</v>
      </c>
      <c r="W114" s="84"/>
      <c r="X114" s="85">
        <f>SUMIF(G$9:G$89,"=SR2S",X$9:X$89)</f>
        <v>2394000</v>
      </c>
      <c r="Y114" s="13"/>
      <c r="Z114" s="98"/>
      <c r="AA114" s="61"/>
      <c r="AB114" s="61"/>
      <c r="AE114" s="3"/>
      <c r="AF114" s="3"/>
      <c r="AG114" s="3"/>
    </row>
    <row r="115" spans="2:33" ht="15" customHeight="1" x14ac:dyDescent="0.2">
      <c r="P115" s="10"/>
      <c r="S115" s="130" t="s">
        <v>40</v>
      </c>
      <c r="T115" s="84">
        <f>SUMIF(G$9:G$89,"=PCA",T$9:T$89)</f>
        <v>0</v>
      </c>
      <c r="U115" s="84">
        <f>SUMIF(G$9:G$89,"=PCA",U$9:U$89)</f>
        <v>0</v>
      </c>
      <c r="V115" s="84">
        <f>SUMIF(G$9:G$89,"=PCA",V$9:V$89)</f>
        <v>0</v>
      </c>
      <c r="W115" s="84"/>
      <c r="X115" s="85">
        <f>SUMIF(G$9:G$89,"=PCA",X$9:X$89)</f>
        <v>0</v>
      </c>
      <c r="Y115" s="13"/>
      <c r="Z115" s="98"/>
      <c r="AA115" s="61"/>
      <c r="AB115" s="61"/>
      <c r="AE115" s="3"/>
      <c r="AF115" s="3"/>
      <c r="AG115" s="3"/>
    </row>
    <row r="116" spans="2:33" ht="15" customHeight="1" x14ac:dyDescent="0.2">
      <c r="S116" s="130" t="s">
        <v>41</v>
      </c>
      <c r="T116" s="84">
        <f>SUMIF($G$9:$G$89,"=Planning",$T$9:$T$89)+$T$8</f>
        <v>0</v>
      </c>
      <c r="U116" s="84" t="s">
        <v>46</v>
      </c>
      <c r="V116" s="84" t="s">
        <v>46</v>
      </c>
      <c r="W116" s="84"/>
      <c r="X116" s="85">
        <f>SUMIF($G$9:G$89,"=Planning",$X$9:$X$89)+$X$8</f>
        <v>0</v>
      </c>
      <c r="Y116" s="13"/>
      <c r="Z116" s="98"/>
      <c r="AA116" s="61"/>
      <c r="AB116" s="61"/>
      <c r="AE116" s="3"/>
      <c r="AF116" s="3"/>
      <c r="AG116" s="3"/>
    </row>
    <row r="117" spans="2:33" ht="15" customHeight="1" thickBot="1" x14ac:dyDescent="0.25">
      <c r="S117" s="119" t="s">
        <v>48</v>
      </c>
      <c r="T117" s="120">
        <f>SUM(T111:T116)</f>
        <v>2855000</v>
      </c>
      <c r="U117" s="120">
        <f t="shared" ref="U117:X117" si="27">SUM(U111:U116)</f>
        <v>0</v>
      </c>
      <c r="V117" s="120">
        <f t="shared" si="27"/>
        <v>0</v>
      </c>
      <c r="W117" s="120">
        <f t="shared" si="27"/>
        <v>0</v>
      </c>
      <c r="X117" s="121">
        <f t="shared" si="27"/>
        <v>2855000</v>
      </c>
      <c r="Y117" s="13"/>
      <c r="Z117" s="98"/>
      <c r="AA117" s="61"/>
      <c r="AB117" s="61"/>
      <c r="AE117" s="3"/>
      <c r="AF117" s="3"/>
      <c r="AG117" s="3"/>
    </row>
    <row r="118" spans="2:33" ht="15" customHeight="1" thickBot="1" x14ac:dyDescent="0.25">
      <c r="S118" s="13"/>
      <c r="T118" s="13"/>
      <c r="U118" s="13"/>
      <c r="V118" s="13"/>
      <c r="W118" s="13"/>
      <c r="X118" s="13"/>
      <c r="Y118" s="13"/>
      <c r="Z118" s="98"/>
      <c r="AA118" s="61"/>
      <c r="AB118" s="61"/>
      <c r="AE118" s="3"/>
      <c r="AF118" s="3"/>
      <c r="AG118" s="3"/>
    </row>
    <row r="119" spans="2:33" ht="15" customHeight="1" thickBot="1" x14ac:dyDescent="0.25">
      <c r="S119" s="217" t="s">
        <v>59</v>
      </c>
      <c r="T119" s="218"/>
      <c r="U119" s="218"/>
      <c r="V119" s="218"/>
      <c r="W119" s="218"/>
      <c r="X119" s="219"/>
      <c r="Y119" s="13"/>
      <c r="Z119" s="98"/>
      <c r="AA119" s="61"/>
      <c r="AB119" s="61"/>
      <c r="AE119" s="3"/>
      <c r="AF119" s="3"/>
      <c r="AG119" s="3"/>
    </row>
    <row r="120" spans="2:33" ht="15" customHeight="1" x14ac:dyDescent="0.2">
      <c r="S120" s="117"/>
      <c r="T120" s="74" t="s">
        <v>24</v>
      </c>
      <c r="U120" s="74" t="s">
        <v>25</v>
      </c>
      <c r="V120" s="74" t="s">
        <v>28</v>
      </c>
      <c r="W120" s="74"/>
      <c r="X120" s="75" t="s">
        <v>23</v>
      </c>
      <c r="Y120" s="13"/>
      <c r="Z120" s="98"/>
      <c r="AA120" s="61"/>
      <c r="AB120" s="61"/>
      <c r="AE120" s="3"/>
      <c r="AF120" s="3"/>
      <c r="AG120" s="3"/>
    </row>
    <row r="121" spans="2:33" ht="15" customHeight="1" x14ac:dyDescent="0.2">
      <c r="S121" s="130" t="s">
        <v>39</v>
      </c>
      <c r="T121" s="87">
        <f t="shared" ref="T121:T126" si="28">T111/SUM($T$111:$T$116)</f>
        <v>0</v>
      </c>
      <c r="U121" s="87" t="e">
        <f t="shared" ref="U121:V125" si="29">U111/SUM(U$111:U$116)</f>
        <v>#DIV/0!</v>
      </c>
      <c r="V121" s="87" t="e">
        <f t="shared" si="29"/>
        <v>#DIV/0!</v>
      </c>
      <c r="W121" s="87"/>
      <c r="X121" s="88">
        <f t="shared" ref="X121:X126" si="30">X111/SUM(X$111:X$116)</f>
        <v>0</v>
      </c>
      <c r="Y121" s="13"/>
      <c r="Z121" s="98"/>
      <c r="AA121" s="61"/>
      <c r="AB121" s="61"/>
      <c r="AE121" s="3"/>
      <c r="AF121" s="3"/>
      <c r="AG121" s="3"/>
    </row>
    <row r="122" spans="2:33" ht="15" customHeight="1" x14ac:dyDescent="0.2">
      <c r="S122" s="130" t="s">
        <v>21</v>
      </c>
      <c r="T122" s="87">
        <f t="shared" si="28"/>
        <v>0.16147110332749562</v>
      </c>
      <c r="U122" s="87" t="e">
        <f t="shared" si="29"/>
        <v>#DIV/0!</v>
      </c>
      <c r="V122" s="87" t="e">
        <f t="shared" si="29"/>
        <v>#DIV/0!</v>
      </c>
      <c r="W122" s="87"/>
      <c r="X122" s="88">
        <f t="shared" si="30"/>
        <v>0.16147110332749562</v>
      </c>
      <c r="Y122" s="13"/>
      <c r="Z122" s="13"/>
      <c r="AA122" s="13"/>
    </row>
    <row r="123" spans="2:33" ht="15" customHeight="1" x14ac:dyDescent="0.2">
      <c r="S123" s="130" t="s">
        <v>12</v>
      </c>
      <c r="T123" s="87">
        <f t="shared" si="28"/>
        <v>0</v>
      </c>
      <c r="U123" s="87" t="e">
        <f t="shared" si="29"/>
        <v>#DIV/0!</v>
      </c>
      <c r="V123" s="87" t="e">
        <f t="shared" si="29"/>
        <v>#DIV/0!</v>
      </c>
      <c r="W123" s="87"/>
      <c r="X123" s="88">
        <f t="shared" si="30"/>
        <v>0</v>
      </c>
      <c r="Y123" s="13"/>
      <c r="Z123" s="98"/>
      <c r="AA123" s="61"/>
      <c r="AB123" s="61"/>
      <c r="AE123" s="3"/>
      <c r="AF123" s="3"/>
      <c r="AG123" s="3"/>
    </row>
    <row r="124" spans="2:33" ht="15" customHeight="1" x14ac:dyDescent="0.2">
      <c r="B124" s="3"/>
      <c r="C124" s="3"/>
      <c r="D124" s="3"/>
      <c r="E124" s="3"/>
      <c r="F124" s="3"/>
      <c r="G124" s="3"/>
      <c r="I124" s="3"/>
      <c r="J124" s="3"/>
      <c r="K124" s="3"/>
      <c r="N124" s="3"/>
      <c r="O124" s="3"/>
      <c r="P124" s="3"/>
      <c r="Q124" s="3"/>
      <c r="R124" s="3"/>
      <c r="S124" s="130" t="s">
        <v>22</v>
      </c>
      <c r="T124" s="87">
        <f t="shared" si="28"/>
        <v>0.83852889667250441</v>
      </c>
      <c r="U124" s="87" t="e">
        <f t="shared" si="29"/>
        <v>#DIV/0!</v>
      </c>
      <c r="V124" s="87" t="e">
        <f t="shared" si="29"/>
        <v>#DIV/0!</v>
      </c>
      <c r="W124" s="87"/>
      <c r="X124" s="88">
        <f t="shared" si="30"/>
        <v>0.83852889667250441</v>
      </c>
      <c r="Y124" s="13"/>
      <c r="Z124" s="98"/>
      <c r="AA124" s="61"/>
      <c r="AB124" s="61"/>
      <c r="AE124" s="3"/>
      <c r="AF124" s="3"/>
      <c r="AG124" s="3"/>
    </row>
    <row r="125" spans="2:33" ht="11.25" x14ac:dyDescent="0.2">
      <c r="B125" s="3"/>
      <c r="C125" s="3"/>
      <c r="D125" s="3"/>
      <c r="E125" s="3"/>
      <c r="F125" s="3"/>
      <c r="G125" s="3"/>
      <c r="I125" s="3"/>
      <c r="J125" s="3"/>
      <c r="K125" s="3"/>
      <c r="N125" s="3"/>
      <c r="O125" s="3"/>
      <c r="P125" s="3"/>
      <c r="Q125" s="3"/>
      <c r="R125" s="3"/>
      <c r="S125" s="130" t="s">
        <v>40</v>
      </c>
      <c r="T125" s="87">
        <f t="shared" si="28"/>
        <v>0</v>
      </c>
      <c r="U125" s="87" t="e">
        <f t="shared" si="29"/>
        <v>#DIV/0!</v>
      </c>
      <c r="V125" s="87" t="e">
        <f t="shared" si="29"/>
        <v>#DIV/0!</v>
      </c>
      <c r="W125" s="87"/>
      <c r="X125" s="88">
        <f t="shared" si="30"/>
        <v>0</v>
      </c>
      <c r="Y125" s="13"/>
      <c r="Z125" s="98"/>
      <c r="AA125" s="61"/>
      <c r="AB125" s="61"/>
      <c r="AE125" s="3"/>
      <c r="AF125" s="3"/>
      <c r="AG125" s="3"/>
    </row>
    <row r="126" spans="2:33" ht="11.25" x14ac:dyDescent="0.2">
      <c r="B126" s="3"/>
      <c r="C126" s="3"/>
      <c r="D126" s="3"/>
      <c r="E126" s="3"/>
      <c r="F126" s="3"/>
      <c r="G126" s="3"/>
      <c r="I126" s="3"/>
      <c r="J126" s="3"/>
      <c r="K126" s="3"/>
      <c r="N126" s="3"/>
      <c r="O126" s="3"/>
      <c r="P126" s="3"/>
      <c r="Q126" s="3"/>
      <c r="R126" s="3"/>
      <c r="S126" s="130" t="s">
        <v>41</v>
      </c>
      <c r="T126" s="87">
        <f t="shared" si="28"/>
        <v>0</v>
      </c>
      <c r="U126" s="87" t="s">
        <v>46</v>
      </c>
      <c r="V126" s="87" t="s">
        <v>46</v>
      </c>
      <c r="W126" s="87"/>
      <c r="X126" s="88">
        <f t="shared" si="30"/>
        <v>0</v>
      </c>
      <c r="Y126" s="13"/>
      <c r="Z126" s="98"/>
      <c r="AA126" s="61"/>
      <c r="AB126" s="61"/>
      <c r="AE126" s="3"/>
      <c r="AF126" s="3"/>
      <c r="AG126" s="3"/>
    </row>
    <row r="127" spans="2:33" ht="12" thickBot="1" x14ac:dyDescent="0.25">
      <c r="B127" s="3"/>
      <c r="C127" s="3"/>
      <c r="D127" s="3"/>
      <c r="E127" s="3"/>
      <c r="F127" s="3"/>
      <c r="G127" s="3"/>
      <c r="I127" s="3"/>
      <c r="J127" s="3"/>
      <c r="K127" s="3"/>
      <c r="N127" s="3"/>
      <c r="O127" s="3"/>
      <c r="P127" s="3"/>
      <c r="Q127" s="3"/>
      <c r="R127" s="3"/>
      <c r="S127" s="119" t="s">
        <v>48</v>
      </c>
      <c r="T127" s="123">
        <f>SUM(T121:T126)</f>
        <v>1</v>
      </c>
      <c r="U127" s="123" t="e">
        <f t="shared" ref="U127:X127" si="31">SUM(U121:U126)</f>
        <v>#DIV/0!</v>
      </c>
      <c r="V127" s="123" t="e">
        <f t="shared" si="31"/>
        <v>#DIV/0!</v>
      </c>
      <c r="W127" s="123">
        <f t="shared" si="31"/>
        <v>0</v>
      </c>
      <c r="X127" s="123">
        <f t="shared" si="31"/>
        <v>1</v>
      </c>
      <c r="Y127" s="13"/>
      <c r="Z127" s="98"/>
      <c r="AA127" s="61"/>
      <c r="AB127" s="61"/>
      <c r="AE127" s="3"/>
      <c r="AF127" s="3"/>
      <c r="AG127" s="3"/>
    </row>
    <row r="128" spans="2:33" ht="12" thickBot="1" x14ac:dyDescent="0.25">
      <c r="B128" s="3"/>
      <c r="C128" s="3"/>
      <c r="D128" s="3"/>
      <c r="E128" s="3"/>
      <c r="F128" s="3"/>
      <c r="G128" s="3"/>
      <c r="I128" s="3"/>
      <c r="J128" s="3"/>
      <c r="K128" s="3"/>
      <c r="N128" s="3"/>
      <c r="O128" s="3"/>
      <c r="P128" s="3"/>
      <c r="Q128" s="3"/>
      <c r="R128" s="3"/>
      <c r="S128" s="13"/>
      <c r="T128" s="13"/>
      <c r="U128" s="13"/>
      <c r="V128" s="13"/>
      <c r="W128" s="13"/>
      <c r="X128" s="13"/>
      <c r="Y128" s="13"/>
      <c r="Z128" s="98"/>
      <c r="AA128" s="61"/>
      <c r="AB128" s="61"/>
      <c r="AE128" s="3"/>
      <c r="AF128" s="3"/>
      <c r="AG128" s="3"/>
    </row>
    <row r="129" spans="2:33" ht="12" customHeight="1" thickBot="1" x14ac:dyDescent="0.25">
      <c r="B129" s="3"/>
      <c r="C129" s="3"/>
      <c r="D129" s="3"/>
      <c r="E129" s="3"/>
      <c r="F129" s="3"/>
      <c r="G129" s="3"/>
      <c r="I129" s="3"/>
      <c r="J129" s="3"/>
      <c r="K129" s="3"/>
      <c r="N129" s="3"/>
      <c r="O129" s="3"/>
      <c r="P129" s="3"/>
      <c r="Q129" s="3"/>
      <c r="R129" s="3"/>
      <c r="S129" s="217" t="s">
        <v>54</v>
      </c>
      <c r="T129" s="218"/>
      <c r="U129" s="218"/>
      <c r="V129" s="218"/>
      <c r="W129" s="218"/>
      <c r="X129" s="219"/>
      <c r="Y129" s="13"/>
      <c r="Z129" s="98"/>
      <c r="AA129" s="61"/>
      <c r="AB129" s="61"/>
      <c r="AE129" s="3"/>
      <c r="AF129" s="3"/>
      <c r="AG129" s="3"/>
    </row>
    <row r="130" spans="2:33" ht="11.25" x14ac:dyDescent="0.2">
      <c r="B130" s="3"/>
      <c r="C130" s="3"/>
      <c r="D130" s="3"/>
      <c r="E130" s="3"/>
      <c r="F130" s="3"/>
      <c r="G130" s="3"/>
      <c r="I130" s="3"/>
      <c r="J130" s="3"/>
      <c r="K130" s="3"/>
      <c r="N130" s="3"/>
      <c r="O130" s="3"/>
      <c r="P130" s="3"/>
      <c r="Q130" s="3"/>
      <c r="R130" s="3"/>
      <c r="S130" s="117"/>
      <c r="T130" s="74" t="s">
        <v>24</v>
      </c>
      <c r="U130" s="74" t="s">
        <v>25</v>
      </c>
      <c r="V130" s="74" t="s">
        <v>28</v>
      </c>
      <c r="W130" s="74"/>
      <c r="X130" s="75" t="s">
        <v>23</v>
      </c>
      <c r="Y130" s="13"/>
      <c r="Z130" s="98"/>
      <c r="AA130" s="61"/>
      <c r="AB130" s="61"/>
      <c r="AE130" s="3"/>
      <c r="AF130" s="3"/>
      <c r="AG130" s="3"/>
    </row>
    <row r="131" spans="2:33" ht="11.25" x14ac:dyDescent="0.2">
      <c r="B131" s="3"/>
      <c r="C131" s="3"/>
      <c r="D131" s="3"/>
      <c r="E131" s="3"/>
      <c r="F131" s="3"/>
      <c r="G131" s="3"/>
      <c r="I131" s="3"/>
      <c r="J131" s="3"/>
      <c r="K131" s="3"/>
      <c r="N131" s="3"/>
      <c r="O131" s="3"/>
      <c r="P131" s="3"/>
      <c r="Q131" s="3"/>
      <c r="R131" s="3"/>
      <c r="S131" s="130" t="s">
        <v>39</v>
      </c>
      <c r="T131" s="89" t="e">
        <f t="shared" ref="T131:V135" si="32">T111/T$6</f>
        <v>#DIV/0!</v>
      </c>
      <c r="U131" s="89" t="e">
        <f>U111/U$6</f>
        <v>#DIV/0!</v>
      </c>
      <c r="V131" s="89" t="e">
        <f>V111/V$6</f>
        <v>#DIV/0!</v>
      </c>
      <c r="W131" s="89"/>
      <c r="X131" s="118" t="e">
        <f>X111/Y$6</f>
        <v>#DIV/0!</v>
      </c>
      <c r="Y131" s="13"/>
      <c r="Z131" s="98"/>
      <c r="AA131" s="61"/>
      <c r="AB131" s="61"/>
      <c r="AE131" s="3"/>
      <c r="AF131" s="3"/>
      <c r="AG131" s="3"/>
    </row>
    <row r="132" spans="2:33" ht="11.25" x14ac:dyDescent="0.2">
      <c r="B132" s="3"/>
      <c r="C132" s="3"/>
      <c r="D132" s="3"/>
      <c r="E132" s="3"/>
      <c r="F132" s="3"/>
      <c r="G132" s="3"/>
      <c r="I132" s="3"/>
      <c r="J132" s="3"/>
      <c r="K132" s="3"/>
      <c r="N132" s="3"/>
      <c r="O132" s="3"/>
      <c r="P132" s="3"/>
      <c r="Q132" s="3"/>
      <c r="R132" s="3"/>
      <c r="S132" s="130" t="s">
        <v>21</v>
      </c>
      <c r="T132" s="89" t="e">
        <f t="shared" si="32"/>
        <v>#DIV/0!</v>
      </c>
      <c r="U132" s="89" t="e">
        <f t="shared" si="32"/>
        <v>#DIV/0!</v>
      </c>
      <c r="V132" s="89" t="e">
        <f t="shared" si="32"/>
        <v>#DIV/0!</v>
      </c>
      <c r="W132" s="89"/>
      <c r="X132" s="118" t="e">
        <f t="shared" ref="X132:X136" si="33">X112/Y$6</f>
        <v>#DIV/0!</v>
      </c>
      <c r="Y132" s="13"/>
      <c r="Z132" s="13"/>
    </row>
    <row r="133" spans="2:33" ht="11.25" x14ac:dyDescent="0.2">
      <c r="B133" s="3"/>
      <c r="C133" s="3"/>
      <c r="D133" s="3"/>
      <c r="E133" s="3"/>
      <c r="F133" s="3"/>
      <c r="G133" s="3"/>
      <c r="I133" s="3"/>
      <c r="J133" s="3"/>
      <c r="K133" s="3"/>
      <c r="N133" s="3"/>
      <c r="O133" s="3"/>
      <c r="P133" s="3"/>
      <c r="Q133" s="3"/>
      <c r="R133" s="3"/>
      <c r="S133" s="130" t="s">
        <v>12</v>
      </c>
      <c r="T133" s="89" t="e">
        <f>T113/T$6</f>
        <v>#DIV/0!</v>
      </c>
      <c r="U133" s="89" t="e">
        <f t="shared" si="32"/>
        <v>#DIV/0!</v>
      </c>
      <c r="V133" s="89" t="e">
        <f t="shared" si="32"/>
        <v>#DIV/0!</v>
      </c>
      <c r="W133" s="89"/>
      <c r="X133" s="118" t="e">
        <f t="shared" si="33"/>
        <v>#DIV/0!</v>
      </c>
      <c r="Y133" s="13"/>
      <c r="Z133" s="98"/>
      <c r="AA133" s="61"/>
      <c r="AB133" s="61"/>
      <c r="AE133" s="3"/>
      <c r="AF133" s="3"/>
      <c r="AG133" s="3"/>
    </row>
    <row r="134" spans="2:33" ht="11.25" x14ac:dyDescent="0.2">
      <c r="B134" s="3"/>
      <c r="C134" s="3"/>
      <c r="D134" s="3"/>
      <c r="E134" s="3"/>
      <c r="F134" s="3"/>
      <c r="G134" s="3"/>
      <c r="I134" s="3"/>
      <c r="J134" s="3"/>
      <c r="K134" s="3"/>
      <c r="N134" s="3"/>
      <c r="O134" s="3"/>
      <c r="P134" s="3"/>
      <c r="Q134" s="3"/>
      <c r="R134" s="3"/>
      <c r="S134" s="130" t="s">
        <v>22</v>
      </c>
      <c r="T134" s="89" t="e">
        <f t="shared" ref="T134:T136" si="34">T114/T$6</f>
        <v>#DIV/0!</v>
      </c>
      <c r="U134" s="89" t="e">
        <f t="shared" si="32"/>
        <v>#DIV/0!</v>
      </c>
      <c r="V134" s="89" t="e">
        <f t="shared" si="32"/>
        <v>#DIV/0!</v>
      </c>
      <c r="W134" s="89"/>
      <c r="X134" s="118" t="e">
        <f t="shared" si="33"/>
        <v>#DIV/0!</v>
      </c>
      <c r="Y134" s="13"/>
      <c r="Z134" s="98"/>
      <c r="AA134" s="61"/>
      <c r="AB134" s="61"/>
      <c r="AE134" s="3"/>
      <c r="AF134" s="3"/>
      <c r="AG134" s="3"/>
    </row>
    <row r="135" spans="2:33" ht="11.25" x14ac:dyDescent="0.2">
      <c r="B135" s="3"/>
      <c r="C135" s="3"/>
      <c r="D135" s="3"/>
      <c r="E135" s="3"/>
      <c r="F135" s="3"/>
      <c r="G135" s="3"/>
      <c r="I135" s="3"/>
      <c r="J135" s="3"/>
      <c r="K135" s="3"/>
      <c r="N135" s="3"/>
      <c r="O135" s="3"/>
      <c r="P135" s="3"/>
      <c r="Q135" s="3"/>
      <c r="R135" s="3"/>
      <c r="S135" s="130" t="s">
        <v>40</v>
      </c>
      <c r="T135" s="89" t="e">
        <f>T115/T$6</f>
        <v>#DIV/0!</v>
      </c>
      <c r="U135" s="89" t="e">
        <f t="shared" si="32"/>
        <v>#DIV/0!</v>
      </c>
      <c r="V135" s="89" t="e">
        <f t="shared" si="32"/>
        <v>#DIV/0!</v>
      </c>
      <c r="W135" s="89"/>
      <c r="X135" s="118" t="e">
        <f t="shared" si="33"/>
        <v>#DIV/0!</v>
      </c>
      <c r="Y135" s="13"/>
      <c r="Z135" s="98"/>
      <c r="AA135" s="61"/>
      <c r="AB135" s="61"/>
      <c r="AE135" s="3"/>
      <c r="AF135" s="3"/>
      <c r="AG135" s="3"/>
    </row>
    <row r="136" spans="2:33" ht="11.25" x14ac:dyDescent="0.2">
      <c r="B136" s="3"/>
      <c r="C136" s="3"/>
      <c r="D136" s="3"/>
      <c r="E136" s="3"/>
      <c r="F136" s="3"/>
      <c r="G136" s="3"/>
      <c r="I136" s="3"/>
      <c r="J136" s="3"/>
      <c r="K136" s="3"/>
      <c r="N136" s="3"/>
      <c r="O136" s="3"/>
      <c r="P136" s="3"/>
      <c r="Q136" s="3"/>
      <c r="R136" s="3"/>
      <c r="S136" s="130" t="s">
        <v>41</v>
      </c>
      <c r="T136" s="89" t="e">
        <f t="shared" si="34"/>
        <v>#DIV/0!</v>
      </c>
      <c r="U136" s="89" t="s">
        <v>46</v>
      </c>
      <c r="V136" s="89" t="s">
        <v>46</v>
      </c>
      <c r="W136" s="89"/>
      <c r="X136" s="118" t="e">
        <f t="shared" si="33"/>
        <v>#DIV/0!</v>
      </c>
      <c r="Y136" s="13"/>
      <c r="Z136" s="98"/>
      <c r="AA136" s="61"/>
      <c r="AB136" s="61"/>
      <c r="AE136" s="3"/>
      <c r="AF136" s="3"/>
      <c r="AG136" s="3"/>
    </row>
    <row r="137" spans="2:33" ht="12" thickBot="1" x14ac:dyDescent="0.25">
      <c r="B137" s="3"/>
      <c r="C137" s="3"/>
      <c r="D137" s="3"/>
      <c r="E137" s="3"/>
      <c r="F137" s="3"/>
      <c r="G137" s="3"/>
      <c r="I137" s="3"/>
      <c r="J137" s="3"/>
      <c r="K137" s="3"/>
      <c r="N137" s="3"/>
      <c r="O137" s="3"/>
      <c r="P137" s="3"/>
      <c r="Q137" s="3"/>
      <c r="R137" s="3"/>
      <c r="S137" s="119" t="s">
        <v>48</v>
      </c>
      <c r="T137" s="123" t="e">
        <f>SUM(T131:T136)</f>
        <v>#DIV/0!</v>
      </c>
      <c r="U137" s="123" t="e">
        <f t="shared" ref="U137:X137" si="35">SUM(U131:U136)</f>
        <v>#DIV/0!</v>
      </c>
      <c r="V137" s="123" t="e">
        <f t="shared" si="35"/>
        <v>#DIV/0!</v>
      </c>
      <c r="W137" s="123">
        <f t="shared" si="35"/>
        <v>0</v>
      </c>
      <c r="X137" s="124" t="e">
        <f t="shared" si="35"/>
        <v>#DIV/0!</v>
      </c>
      <c r="Z137" s="61"/>
      <c r="AA137" s="61"/>
      <c r="AB137" s="61"/>
      <c r="AE137" s="3"/>
      <c r="AF137" s="3"/>
      <c r="AG137" s="3"/>
    </row>
    <row r="138" spans="2:33" ht="11.25" x14ac:dyDescent="0.2">
      <c r="B138" s="3"/>
      <c r="C138" s="3"/>
      <c r="D138" s="3"/>
      <c r="E138" s="3"/>
      <c r="F138" s="3"/>
      <c r="G138" s="3"/>
      <c r="I138" s="3"/>
      <c r="J138" s="3"/>
      <c r="K138" s="3"/>
      <c r="N138" s="3"/>
      <c r="O138" s="3"/>
      <c r="P138" s="3"/>
      <c r="Q138" s="3"/>
      <c r="R138" s="3"/>
      <c r="Z138" s="61"/>
      <c r="AA138" s="61"/>
      <c r="AB138" s="61"/>
      <c r="AE138" s="3"/>
      <c r="AF138" s="3"/>
      <c r="AG138" s="3"/>
    </row>
    <row r="139" spans="2:33" ht="11.25" x14ac:dyDescent="0.2">
      <c r="B139" s="3"/>
      <c r="C139" s="3"/>
      <c r="D139" s="3"/>
      <c r="E139" s="3"/>
      <c r="F139" s="3"/>
      <c r="G139" s="3"/>
      <c r="I139" s="3"/>
      <c r="J139" s="3"/>
      <c r="K139" s="3"/>
      <c r="N139" s="3"/>
      <c r="O139" s="3"/>
      <c r="P139" s="3"/>
      <c r="Q139" s="3"/>
      <c r="R139" s="3"/>
      <c r="Z139" s="61"/>
      <c r="AA139" s="61"/>
      <c r="AB139" s="61"/>
      <c r="AE139" s="3"/>
      <c r="AF139" s="3"/>
      <c r="AG139" s="3"/>
    </row>
    <row r="140" spans="2:33" ht="11.25" x14ac:dyDescent="0.2">
      <c r="B140" s="3"/>
      <c r="C140" s="3"/>
      <c r="D140" s="3"/>
      <c r="E140" s="3"/>
      <c r="F140" s="3"/>
      <c r="G140" s="3"/>
      <c r="I140" s="3"/>
      <c r="J140" s="3"/>
      <c r="K140" s="3"/>
      <c r="N140" s="3"/>
      <c r="O140" s="3"/>
      <c r="P140" s="3"/>
      <c r="Q140" s="3"/>
      <c r="R140" s="3"/>
      <c r="Z140" s="61"/>
      <c r="AA140" s="61"/>
      <c r="AB140" s="61"/>
      <c r="AE140" s="3"/>
      <c r="AF140" s="3"/>
      <c r="AG140" s="3"/>
    </row>
  </sheetData>
  <mergeCells count="563">
    <mergeCell ref="AJ84:AJ86"/>
    <mergeCell ref="AJ87:AJ89"/>
    <mergeCell ref="AC4:AJ4"/>
    <mergeCell ref="AJ57:AJ59"/>
    <mergeCell ref="AJ60:AJ62"/>
    <mergeCell ref="AJ63:AJ65"/>
    <mergeCell ref="AJ66:AJ68"/>
    <mergeCell ref="AJ69:AJ71"/>
    <mergeCell ref="AJ72:AJ74"/>
    <mergeCell ref="AJ75:AJ77"/>
    <mergeCell ref="AJ78:AJ80"/>
    <mergeCell ref="AJ81:AJ83"/>
    <mergeCell ref="AH81:AH83"/>
    <mergeCell ref="AI81:AI83"/>
    <mergeCell ref="AH84:AH86"/>
    <mergeCell ref="AI84:AI86"/>
    <mergeCell ref="AH87:AH89"/>
    <mergeCell ref="AI87:AI89"/>
    <mergeCell ref="AJ5:AJ6"/>
    <mergeCell ref="AJ9:AJ11"/>
    <mergeCell ref="AJ12:AJ14"/>
    <mergeCell ref="AJ15:AJ17"/>
    <mergeCell ref="AJ18:AJ20"/>
    <mergeCell ref="AJ21:AJ23"/>
    <mergeCell ref="AJ24:AJ26"/>
    <mergeCell ref="AJ27:AJ29"/>
    <mergeCell ref="AJ30:AJ32"/>
    <mergeCell ref="AJ33:AJ35"/>
    <mergeCell ref="AJ36:AJ38"/>
    <mergeCell ref="AJ39:AJ41"/>
    <mergeCell ref="AJ42:AJ44"/>
    <mergeCell ref="AJ45:AJ47"/>
    <mergeCell ref="AJ48:AJ50"/>
    <mergeCell ref="AJ51:AJ53"/>
    <mergeCell ref="AJ54:AJ56"/>
    <mergeCell ref="AH66:AH68"/>
    <mergeCell ref="AI66:AI68"/>
    <mergeCell ref="AH69:AH71"/>
    <mergeCell ref="AI69:AI71"/>
    <mergeCell ref="AH72:AH74"/>
    <mergeCell ref="AI72:AI74"/>
    <mergeCell ref="AH75:AH77"/>
    <mergeCell ref="AI75:AI77"/>
    <mergeCell ref="AH78:AH80"/>
    <mergeCell ref="AI78:AI80"/>
    <mergeCell ref="AH51:AH53"/>
    <mergeCell ref="AI51:AI53"/>
    <mergeCell ref="AH54:AH56"/>
    <mergeCell ref="AI54:AI56"/>
    <mergeCell ref="AH57:AH59"/>
    <mergeCell ref="AI57:AI59"/>
    <mergeCell ref="AH60:AH62"/>
    <mergeCell ref="AI60:AI62"/>
    <mergeCell ref="AH63:AH65"/>
    <mergeCell ref="AI63:AI65"/>
    <mergeCell ref="AH36:AH38"/>
    <mergeCell ref="AI36:AI38"/>
    <mergeCell ref="AH39:AH41"/>
    <mergeCell ref="AI39:AI41"/>
    <mergeCell ref="AH42:AH44"/>
    <mergeCell ref="AI42:AI44"/>
    <mergeCell ref="AH45:AH47"/>
    <mergeCell ref="AI45:AI47"/>
    <mergeCell ref="AH48:AH50"/>
    <mergeCell ref="AI48:AI50"/>
    <mergeCell ref="AH21:AH23"/>
    <mergeCell ref="AI21:AI23"/>
    <mergeCell ref="AH24:AH26"/>
    <mergeCell ref="AI24:AI26"/>
    <mergeCell ref="AH27:AH29"/>
    <mergeCell ref="AI27:AI29"/>
    <mergeCell ref="AH30:AH32"/>
    <mergeCell ref="AI30:AI32"/>
    <mergeCell ref="AH33:AH35"/>
    <mergeCell ref="AI33:AI35"/>
    <mergeCell ref="AH5:AH6"/>
    <mergeCell ref="AI5:AI6"/>
    <mergeCell ref="AH9:AH11"/>
    <mergeCell ref="AI9:AI11"/>
    <mergeCell ref="AH12:AH14"/>
    <mergeCell ref="AI12:AI14"/>
    <mergeCell ref="AH15:AH17"/>
    <mergeCell ref="AI15:AI17"/>
    <mergeCell ref="AH18:AH20"/>
    <mergeCell ref="AI18:AI20"/>
    <mergeCell ref="S109:X109"/>
    <mergeCell ref="S119:X119"/>
    <mergeCell ref="S129:X129"/>
    <mergeCell ref="B104:L104"/>
    <mergeCell ref="B105:L105"/>
    <mergeCell ref="B96:L96"/>
    <mergeCell ref="AB96:AB97"/>
    <mergeCell ref="AC96:AC97"/>
    <mergeCell ref="AD96:AD97"/>
    <mergeCell ref="S101:Z101"/>
    <mergeCell ref="AE96:AE97"/>
    <mergeCell ref="B97:L97"/>
    <mergeCell ref="B100:L100"/>
    <mergeCell ref="B103:L103"/>
    <mergeCell ref="AA87:AA89"/>
    <mergeCell ref="AB87:AB89"/>
    <mergeCell ref="AD87:AD89"/>
    <mergeCell ref="AE87:AE89"/>
    <mergeCell ref="S93:Z93"/>
    <mergeCell ref="B95:L95"/>
    <mergeCell ref="AB95:AE95"/>
    <mergeCell ref="B87:B89"/>
    <mergeCell ref="C87:C89"/>
    <mergeCell ref="D87:D89"/>
    <mergeCell ref="H87:H89"/>
    <mergeCell ref="I87:I89"/>
    <mergeCell ref="J87:J89"/>
    <mergeCell ref="K87:K89"/>
    <mergeCell ref="L87:L89"/>
    <mergeCell ref="Y87:Y89"/>
    <mergeCell ref="B92:L92"/>
    <mergeCell ref="AG72:AG74"/>
    <mergeCell ref="B75:B77"/>
    <mergeCell ref="C75:C77"/>
    <mergeCell ref="D75:D77"/>
    <mergeCell ref="H75:H77"/>
    <mergeCell ref="I75:I77"/>
    <mergeCell ref="J75:J77"/>
    <mergeCell ref="K75:K77"/>
    <mergeCell ref="L75:L77"/>
    <mergeCell ref="Y75:Y77"/>
    <mergeCell ref="AA75:AA77"/>
    <mergeCell ref="AB75:AB77"/>
    <mergeCell ref="AD75:AD77"/>
    <mergeCell ref="AE75:AE77"/>
    <mergeCell ref="AF75:AF77"/>
    <mergeCell ref="AG75:AG77"/>
    <mergeCell ref="B72:B74"/>
    <mergeCell ref="C72:C74"/>
    <mergeCell ref="D72:D74"/>
    <mergeCell ref="H72:H74"/>
    <mergeCell ref="I72:I74"/>
    <mergeCell ref="J72:J74"/>
    <mergeCell ref="AC75:AC77"/>
    <mergeCell ref="I66:I68"/>
    <mergeCell ref="J66:J68"/>
    <mergeCell ref="I69:I71"/>
    <mergeCell ref="J69:J71"/>
    <mergeCell ref="AA72:AA74"/>
    <mergeCell ref="AB72:AB74"/>
    <mergeCell ref="AD72:AD74"/>
    <mergeCell ref="AE72:AE74"/>
    <mergeCell ref="AF72:AF74"/>
    <mergeCell ref="AE66:AE68"/>
    <mergeCell ref="AF66:AF68"/>
    <mergeCell ref="AC72:AC74"/>
    <mergeCell ref="AG66:AG68"/>
    <mergeCell ref="K69:K71"/>
    <mergeCell ref="L69:L71"/>
    <mergeCell ref="AA69:AA71"/>
    <mergeCell ref="AB69:AB71"/>
    <mergeCell ref="AD69:AD71"/>
    <mergeCell ref="AE69:AE71"/>
    <mergeCell ref="AF69:AF71"/>
    <mergeCell ref="AG69:AG71"/>
    <mergeCell ref="Y66:Y68"/>
    <mergeCell ref="K66:K68"/>
    <mergeCell ref="L66:L68"/>
    <mergeCell ref="Y69:Y71"/>
    <mergeCell ref="AA66:AA68"/>
    <mergeCell ref="AB66:AB68"/>
    <mergeCell ref="AD66:AD68"/>
    <mergeCell ref="AC66:AC68"/>
    <mergeCell ref="AC69:AC71"/>
    <mergeCell ref="AA60:AA62"/>
    <mergeCell ref="AB60:AB62"/>
    <mergeCell ref="AD60:AD62"/>
    <mergeCell ref="AE60:AE62"/>
    <mergeCell ref="AF60:AF62"/>
    <mergeCell ref="AG60:AG62"/>
    <mergeCell ref="K63:K65"/>
    <mergeCell ref="L63:L65"/>
    <mergeCell ref="AA63:AA65"/>
    <mergeCell ref="AB63:AB65"/>
    <mergeCell ref="AD63:AD65"/>
    <mergeCell ref="AE63:AE65"/>
    <mergeCell ref="AF63:AF65"/>
    <mergeCell ref="AG63:AG65"/>
    <mergeCell ref="Y60:Y62"/>
    <mergeCell ref="AC60:AC62"/>
    <mergeCell ref="AC63:AC65"/>
    <mergeCell ref="AA54:AA56"/>
    <mergeCell ref="AB54:AB56"/>
    <mergeCell ref="AD54:AD56"/>
    <mergeCell ref="AE54:AE56"/>
    <mergeCell ref="AF54:AF56"/>
    <mergeCell ref="AG54:AG56"/>
    <mergeCell ref="Y51:Y53"/>
    <mergeCell ref="K57:K59"/>
    <mergeCell ref="L57:L59"/>
    <mergeCell ref="AA57:AA59"/>
    <mergeCell ref="AB57:AB59"/>
    <mergeCell ref="AD57:AD59"/>
    <mergeCell ref="AE57:AE59"/>
    <mergeCell ref="AF57:AF59"/>
    <mergeCell ref="AG57:AG59"/>
    <mergeCell ref="K54:K56"/>
    <mergeCell ref="AC54:AC56"/>
    <mergeCell ref="AC57:AC59"/>
    <mergeCell ref="AA48:AA50"/>
    <mergeCell ref="AB48:AB50"/>
    <mergeCell ref="AD48:AD50"/>
    <mergeCell ref="AE48:AE50"/>
    <mergeCell ref="AF48:AF50"/>
    <mergeCell ref="AG48:AG50"/>
    <mergeCell ref="Y45:Y47"/>
    <mergeCell ref="K51:K53"/>
    <mergeCell ref="L51:L53"/>
    <mergeCell ref="AA51:AA53"/>
    <mergeCell ref="AB51:AB53"/>
    <mergeCell ref="AD51:AD53"/>
    <mergeCell ref="AE51:AE53"/>
    <mergeCell ref="AF51:AF53"/>
    <mergeCell ref="AG51:AG53"/>
    <mergeCell ref="K48:K50"/>
    <mergeCell ref="L48:L50"/>
    <mergeCell ref="AC48:AC50"/>
    <mergeCell ref="AC51:AC53"/>
    <mergeCell ref="AA42:AA44"/>
    <mergeCell ref="AB42:AB44"/>
    <mergeCell ref="AD42:AD44"/>
    <mergeCell ref="AE42:AE44"/>
    <mergeCell ref="AF42:AF44"/>
    <mergeCell ref="AG42:AG44"/>
    <mergeCell ref="Y42:Y44"/>
    <mergeCell ref="K45:K47"/>
    <mergeCell ref="L45:L47"/>
    <mergeCell ref="AA45:AA47"/>
    <mergeCell ref="AB45:AB47"/>
    <mergeCell ref="AD45:AD47"/>
    <mergeCell ref="AE45:AE47"/>
    <mergeCell ref="AF45:AF47"/>
    <mergeCell ref="AG45:AG47"/>
    <mergeCell ref="K42:K44"/>
    <mergeCell ref="L42:L44"/>
    <mergeCell ref="AC42:AC44"/>
    <mergeCell ref="AC45:AC47"/>
    <mergeCell ref="AF36:AF38"/>
    <mergeCell ref="AG36:AG38"/>
    <mergeCell ref="AB39:AB41"/>
    <mergeCell ref="AD39:AD41"/>
    <mergeCell ref="AE39:AE41"/>
    <mergeCell ref="AF39:AF41"/>
    <mergeCell ref="AG39:AG41"/>
    <mergeCell ref="Y36:Y38"/>
    <mergeCell ref="Y39:Y41"/>
    <mergeCell ref="AC36:AC38"/>
    <mergeCell ref="AC39:AC41"/>
    <mergeCell ref="AF27:AF29"/>
    <mergeCell ref="AG27:AG29"/>
    <mergeCell ref="AA30:AA32"/>
    <mergeCell ref="AB30:AB32"/>
    <mergeCell ref="AD30:AD32"/>
    <mergeCell ref="AE30:AE32"/>
    <mergeCell ref="AF30:AF32"/>
    <mergeCell ref="AG30:AG32"/>
    <mergeCell ref="AB33:AB35"/>
    <mergeCell ref="AD33:AD35"/>
    <mergeCell ref="AE33:AE35"/>
    <mergeCell ref="AF33:AF35"/>
    <mergeCell ref="AG33:AG35"/>
    <mergeCell ref="AC27:AC29"/>
    <mergeCell ref="AC30:AC32"/>
    <mergeCell ref="AC33:AC35"/>
    <mergeCell ref="AF21:AF23"/>
    <mergeCell ref="AG21:AG23"/>
    <mergeCell ref="Y18:Y20"/>
    <mergeCell ref="AA24:AA26"/>
    <mergeCell ref="AB24:AB26"/>
    <mergeCell ref="AD24:AD26"/>
    <mergeCell ref="AE24:AE26"/>
    <mergeCell ref="AF24:AF26"/>
    <mergeCell ref="AG24:AG26"/>
    <mergeCell ref="AC21:AC23"/>
    <mergeCell ref="AC24:AC26"/>
    <mergeCell ref="AF15:AF17"/>
    <mergeCell ref="AG15:AG17"/>
    <mergeCell ref="Y15:Y17"/>
    <mergeCell ref="AA18:AA20"/>
    <mergeCell ref="AB18:AB20"/>
    <mergeCell ref="AD18:AD20"/>
    <mergeCell ref="AE18:AE20"/>
    <mergeCell ref="AF18:AF20"/>
    <mergeCell ref="AG18:AG20"/>
    <mergeCell ref="AC15:AC17"/>
    <mergeCell ref="AC18:AC20"/>
    <mergeCell ref="AF9:AF11"/>
    <mergeCell ref="AG9:AG11"/>
    <mergeCell ref="Y9:Y11"/>
    <mergeCell ref="AA12:AA14"/>
    <mergeCell ref="AB12:AB14"/>
    <mergeCell ref="AD12:AD14"/>
    <mergeCell ref="AE12:AE14"/>
    <mergeCell ref="AF12:AF14"/>
    <mergeCell ref="AG12:AG14"/>
    <mergeCell ref="Y12:Y14"/>
    <mergeCell ref="AC9:AC11"/>
    <mergeCell ref="AC12:AC14"/>
    <mergeCell ref="K33:K35"/>
    <mergeCell ref="L33:L35"/>
    <mergeCell ref="AA33:AA35"/>
    <mergeCell ref="K39:K41"/>
    <mergeCell ref="L39:L41"/>
    <mergeCell ref="AA39:AA41"/>
    <mergeCell ref="AB9:AB11"/>
    <mergeCell ref="AD9:AD11"/>
    <mergeCell ref="AE9:AE11"/>
    <mergeCell ref="AB15:AB17"/>
    <mergeCell ref="AD15:AD17"/>
    <mergeCell ref="AE15:AE17"/>
    <mergeCell ref="AB21:AB23"/>
    <mergeCell ref="AD21:AD23"/>
    <mergeCell ref="AE21:AE23"/>
    <mergeCell ref="AB27:AB29"/>
    <mergeCell ref="AD27:AD29"/>
    <mergeCell ref="AE27:AE29"/>
    <mergeCell ref="Y33:Y35"/>
    <mergeCell ref="AA36:AA38"/>
    <mergeCell ref="AB36:AB38"/>
    <mergeCell ref="AD36:AD38"/>
    <mergeCell ref="AE36:AE38"/>
    <mergeCell ref="AA9:AA11"/>
    <mergeCell ref="K15:K17"/>
    <mergeCell ref="L15:L17"/>
    <mergeCell ref="AA15:AA17"/>
    <mergeCell ref="K21:K23"/>
    <mergeCell ref="L21:L23"/>
    <mergeCell ref="AA21:AA23"/>
    <mergeCell ref="K27:K29"/>
    <mergeCell ref="L27:L29"/>
    <mergeCell ref="AA27:AA29"/>
    <mergeCell ref="K36:K38"/>
    <mergeCell ref="L36:L38"/>
    <mergeCell ref="C39:C41"/>
    <mergeCell ref="D39:D41"/>
    <mergeCell ref="H39:H41"/>
    <mergeCell ref="J39:J41"/>
    <mergeCell ref="I39:I41"/>
    <mergeCell ref="B36:B38"/>
    <mergeCell ref="C36:C38"/>
    <mergeCell ref="D36:D38"/>
    <mergeCell ref="B39:B41"/>
    <mergeCell ref="I36:I38"/>
    <mergeCell ref="J36:J38"/>
    <mergeCell ref="H36:H38"/>
    <mergeCell ref="C33:C35"/>
    <mergeCell ref="D33:D35"/>
    <mergeCell ref="B51:B53"/>
    <mergeCell ref="C51:C53"/>
    <mergeCell ref="D51:D53"/>
    <mergeCell ref="B45:B47"/>
    <mergeCell ref="C45:C47"/>
    <mergeCell ref="D45:D47"/>
    <mergeCell ref="B48:B50"/>
    <mergeCell ref="I51:I53"/>
    <mergeCell ref="J51:J53"/>
    <mergeCell ref="I48:I50"/>
    <mergeCell ref="J48:J50"/>
    <mergeCell ref="H48:H50"/>
    <mergeCell ref="H18:H20"/>
    <mergeCell ref="Y24:Y26"/>
    <mergeCell ref="B27:B29"/>
    <mergeCell ref="C27:C29"/>
    <mergeCell ref="D27:D29"/>
    <mergeCell ref="H27:H29"/>
    <mergeCell ref="I27:I29"/>
    <mergeCell ref="J27:J29"/>
    <mergeCell ref="Y27:Y29"/>
    <mergeCell ref="B24:B26"/>
    <mergeCell ref="Y21:Y23"/>
    <mergeCell ref="I24:I26"/>
    <mergeCell ref="J24:J26"/>
    <mergeCell ref="K18:K20"/>
    <mergeCell ref="L18:L20"/>
    <mergeCell ref="B18:B20"/>
    <mergeCell ref="C18:C20"/>
    <mergeCell ref="D18:D20"/>
    <mergeCell ref="B33:B35"/>
    <mergeCell ref="B21:B23"/>
    <mergeCell ref="C21:C23"/>
    <mergeCell ref="D21:D23"/>
    <mergeCell ref="H21:H23"/>
    <mergeCell ref="C24:C26"/>
    <mergeCell ref="D24:D26"/>
    <mergeCell ref="H24:H26"/>
    <mergeCell ref="B30:B32"/>
    <mergeCell ref="C30:C32"/>
    <mergeCell ref="D30:D32"/>
    <mergeCell ref="H30:H32"/>
    <mergeCell ref="D57:D59"/>
    <mergeCell ref="H57:H59"/>
    <mergeCell ref="C48:C50"/>
    <mergeCell ref="B42:B44"/>
    <mergeCell ref="C42:C44"/>
    <mergeCell ref="D42:D44"/>
    <mergeCell ref="D48:D50"/>
    <mergeCell ref="B54:B56"/>
    <mergeCell ref="C54:C56"/>
    <mergeCell ref="D54:D56"/>
    <mergeCell ref="H54:H56"/>
    <mergeCell ref="H45:H47"/>
    <mergeCell ref="I30:I32"/>
    <mergeCell ref="J30:J32"/>
    <mergeCell ref="Y30:Y32"/>
    <mergeCell ref="I21:I23"/>
    <mergeCell ref="J21:J23"/>
    <mergeCell ref="K24:K26"/>
    <mergeCell ref="L24:L26"/>
    <mergeCell ref="K30:K32"/>
    <mergeCell ref="L30:L32"/>
    <mergeCell ref="B1:AB1"/>
    <mergeCell ref="B2:AB2"/>
    <mergeCell ref="B3:AB3"/>
    <mergeCell ref="AB5:AB6"/>
    <mergeCell ref="AC5:AC6"/>
    <mergeCell ref="AD5:AD6"/>
    <mergeCell ref="AE5:AE6"/>
    <mergeCell ref="AF5:AF6"/>
    <mergeCell ref="R5:R6"/>
    <mergeCell ref="L5:L6"/>
    <mergeCell ref="O5:O6"/>
    <mergeCell ref="K5:K6"/>
    <mergeCell ref="P5:P6"/>
    <mergeCell ref="N5:N6"/>
    <mergeCell ref="C5:C6"/>
    <mergeCell ref="D5:D6"/>
    <mergeCell ref="B4:AB4"/>
    <mergeCell ref="AG5:AG6"/>
    <mergeCell ref="F5:F6"/>
    <mergeCell ref="S5:S6"/>
    <mergeCell ref="I9:I11"/>
    <mergeCell ref="I12:I14"/>
    <mergeCell ref="H5:H6"/>
    <mergeCell ref="I5:I6"/>
    <mergeCell ref="J5:J6"/>
    <mergeCell ref="M5:M6"/>
    <mergeCell ref="Q5:Q6"/>
    <mergeCell ref="B5:B6"/>
    <mergeCell ref="G5:G6"/>
    <mergeCell ref="K12:K14"/>
    <mergeCell ref="L12:L14"/>
    <mergeCell ref="E5:E6"/>
    <mergeCell ref="K9:K11"/>
    <mergeCell ref="L9:L11"/>
    <mergeCell ref="B15:B17"/>
    <mergeCell ref="C15:C17"/>
    <mergeCell ref="D15:D17"/>
    <mergeCell ref="H15:H17"/>
    <mergeCell ref="H9:H11"/>
    <mergeCell ref="I15:I17"/>
    <mergeCell ref="H42:H44"/>
    <mergeCell ref="I42:I44"/>
    <mergeCell ref="J42:J44"/>
    <mergeCell ref="J15:J17"/>
    <mergeCell ref="I18:I20"/>
    <mergeCell ref="J18:J20"/>
    <mergeCell ref="H33:H35"/>
    <mergeCell ref="I33:I35"/>
    <mergeCell ref="J33:J35"/>
    <mergeCell ref="C12:C14"/>
    <mergeCell ref="B9:B11"/>
    <mergeCell ref="B12:B14"/>
    <mergeCell ref="D12:D14"/>
    <mergeCell ref="C9:C11"/>
    <mergeCell ref="D9:D11"/>
    <mergeCell ref="J9:J11"/>
    <mergeCell ref="J12:J14"/>
    <mergeCell ref="H12:H14"/>
    <mergeCell ref="D60:D62"/>
    <mergeCell ref="Y63:Y65"/>
    <mergeCell ref="Y72:Y74"/>
    <mergeCell ref="H84:H86"/>
    <mergeCell ref="I84:I86"/>
    <mergeCell ref="J84:J86"/>
    <mergeCell ref="K84:K86"/>
    <mergeCell ref="L84:L86"/>
    <mergeCell ref="I45:I47"/>
    <mergeCell ref="J45:J47"/>
    <mergeCell ref="I54:I56"/>
    <mergeCell ref="J54:J56"/>
    <mergeCell ref="H63:H65"/>
    <mergeCell ref="I63:I65"/>
    <mergeCell ref="J63:J65"/>
    <mergeCell ref="K60:K62"/>
    <mergeCell ref="L60:L62"/>
    <mergeCell ref="I60:I62"/>
    <mergeCell ref="J60:J62"/>
    <mergeCell ref="K72:K74"/>
    <mergeCell ref="L72:L74"/>
    <mergeCell ref="H66:H68"/>
    <mergeCell ref="H60:H62"/>
    <mergeCell ref="H51:H53"/>
    <mergeCell ref="B84:B86"/>
    <mergeCell ref="C84:C86"/>
    <mergeCell ref="D84:D86"/>
    <mergeCell ref="Y84:Y86"/>
    <mergeCell ref="B69:B71"/>
    <mergeCell ref="Y54:Y56"/>
    <mergeCell ref="Y48:Y50"/>
    <mergeCell ref="C69:C71"/>
    <mergeCell ref="D69:D71"/>
    <mergeCell ref="H69:H71"/>
    <mergeCell ref="B66:B68"/>
    <mergeCell ref="C66:C68"/>
    <mergeCell ref="D66:D68"/>
    <mergeCell ref="B57:B59"/>
    <mergeCell ref="C57:C59"/>
    <mergeCell ref="I57:I59"/>
    <mergeCell ref="J57:J59"/>
    <mergeCell ref="Y57:Y59"/>
    <mergeCell ref="L54:L56"/>
    <mergeCell ref="B63:B65"/>
    <mergeCell ref="C63:C65"/>
    <mergeCell ref="D63:D65"/>
    <mergeCell ref="B60:B62"/>
    <mergeCell ref="C60:C62"/>
    <mergeCell ref="B81:B83"/>
    <mergeCell ref="C81:C83"/>
    <mergeCell ref="D81:D83"/>
    <mergeCell ref="H81:H83"/>
    <mergeCell ref="I81:I83"/>
    <mergeCell ref="J81:J83"/>
    <mergeCell ref="K81:K83"/>
    <mergeCell ref="L81:L83"/>
    <mergeCell ref="Y81:Y83"/>
    <mergeCell ref="B78:B80"/>
    <mergeCell ref="C78:C80"/>
    <mergeCell ref="D78:D80"/>
    <mergeCell ref="H78:H80"/>
    <mergeCell ref="I78:I80"/>
    <mergeCell ref="J78:J80"/>
    <mergeCell ref="K78:K80"/>
    <mergeCell ref="L78:L80"/>
    <mergeCell ref="Y78:Y80"/>
    <mergeCell ref="AC81:AC83"/>
    <mergeCell ref="AC84:AC86"/>
    <mergeCell ref="AC87:AC89"/>
    <mergeCell ref="AA78:AA80"/>
    <mergeCell ref="AB78:AB80"/>
    <mergeCell ref="AD78:AD80"/>
    <mergeCell ref="AE78:AE80"/>
    <mergeCell ref="AF78:AF80"/>
    <mergeCell ref="AG78:AG80"/>
    <mergeCell ref="AC78:AC80"/>
    <mergeCell ref="AA84:AA86"/>
    <mergeCell ref="AB84:AB86"/>
    <mergeCell ref="AD84:AD86"/>
    <mergeCell ref="AE84:AE86"/>
    <mergeCell ref="AF84:AF86"/>
    <mergeCell ref="AG84:AG86"/>
    <mergeCell ref="AA81:AA83"/>
    <mergeCell ref="AB81:AB83"/>
    <mergeCell ref="AD81:AD83"/>
    <mergeCell ref="AE81:AE83"/>
    <mergeCell ref="AF81:AF83"/>
    <mergeCell ref="AG81:AG83"/>
    <mergeCell ref="AF87:AF89"/>
    <mergeCell ref="AG87:AG89"/>
  </mergeCells>
  <phoneticPr fontId="0" type="noConversion"/>
  <conditionalFormatting sqref="AC9:AG11">
    <cfRule type="cellIs" dxfId="404" priority="817" stopIfTrue="1" operator="equal">
      <formula>"No"</formula>
    </cfRule>
  </conditionalFormatting>
  <conditionalFormatting sqref="AC9:AG11">
    <cfRule type="cellIs" dxfId="403" priority="805" stopIfTrue="1" operator="equal">
      <formula>"Select One"</formula>
    </cfRule>
  </conditionalFormatting>
  <conditionalFormatting sqref="AC9:AD11">
    <cfRule type="cellIs" dxfId="402" priority="804" stopIfTrue="1" operator="equal">
      <formula>"no"</formula>
    </cfRule>
  </conditionalFormatting>
  <conditionalFormatting sqref="AC12:AG14">
    <cfRule type="cellIs" dxfId="401" priority="186" stopIfTrue="1" operator="equal">
      <formula>"No"</formula>
    </cfRule>
  </conditionalFormatting>
  <conditionalFormatting sqref="AC12:AG14">
    <cfRule type="cellIs" dxfId="400" priority="185" stopIfTrue="1" operator="equal">
      <formula>"Select One"</formula>
    </cfRule>
  </conditionalFormatting>
  <conditionalFormatting sqref="AC12:AD14">
    <cfRule type="cellIs" dxfId="399" priority="184" stopIfTrue="1" operator="equal">
      <formula>"no"</formula>
    </cfRule>
  </conditionalFormatting>
  <conditionalFormatting sqref="AC15:AG17">
    <cfRule type="cellIs" dxfId="398" priority="183" stopIfTrue="1" operator="equal">
      <formula>"No"</formula>
    </cfRule>
  </conditionalFormatting>
  <conditionalFormatting sqref="AC15:AG17">
    <cfRule type="cellIs" dxfId="397" priority="182" stopIfTrue="1" operator="equal">
      <formula>"Select One"</formula>
    </cfRule>
  </conditionalFormatting>
  <conditionalFormatting sqref="AC15:AD17">
    <cfRule type="cellIs" dxfId="396" priority="181" stopIfTrue="1" operator="equal">
      <formula>"no"</formula>
    </cfRule>
  </conditionalFormatting>
  <conditionalFormatting sqref="AC18:AG20">
    <cfRule type="cellIs" dxfId="395" priority="180" stopIfTrue="1" operator="equal">
      <formula>"No"</formula>
    </cfRule>
  </conditionalFormatting>
  <conditionalFormatting sqref="AC18:AG20">
    <cfRule type="cellIs" dxfId="394" priority="179" stopIfTrue="1" operator="equal">
      <formula>"Select One"</formula>
    </cfRule>
  </conditionalFormatting>
  <conditionalFormatting sqref="AC18:AD20">
    <cfRule type="cellIs" dxfId="393" priority="178" stopIfTrue="1" operator="equal">
      <formula>"no"</formula>
    </cfRule>
  </conditionalFormatting>
  <conditionalFormatting sqref="AC21:AG23">
    <cfRule type="cellIs" dxfId="392" priority="177" stopIfTrue="1" operator="equal">
      <formula>"No"</formula>
    </cfRule>
  </conditionalFormatting>
  <conditionalFormatting sqref="AC21:AG23">
    <cfRule type="cellIs" dxfId="391" priority="176" stopIfTrue="1" operator="equal">
      <formula>"Select One"</formula>
    </cfRule>
  </conditionalFormatting>
  <conditionalFormatting sqref="AC21:AD23">
    <cfRule type="cellIs" dxfId="390" priority="175" stopIfTrue="1" operator="equal">
      <formula>"no"</formula>
    </cfRule>
  </conditionalFormatting>
  <conditionalFormatting sqref="AC24:AG26">
    <cfRule type="cellIs" dxfId="389" priority="174" stopIfTrue="1" operator="equal">
      <formula>"No"</formula>
    </cfRule>
  </conditionalFormatting>
  <conditionalFormatting sqref="AC24:AG26">
    <cfRule type="cellIs" dxfId="388" priority="173" stopIfTrue="1" operator="equal">
      <formula>"Select One"</formula>
    </cfRule>
  </conditionalFormatting>
  <conditionalFormatting sqref="AC24:AD26">
    <cfRule type="cellIs" dxfId="387" priority="172" stopIfTrue="1" operator="equal">
      <formula>"no"</formula>
    </cfRule>
  </conditionalFormatting>
  <conditionalFormatting sqref="AC27:AG29">
    <cfRule type="cellIs" dxfId="386" priority="171" stopIfTrue="1" operator="equal">
      <formula>"No"</formula>
    </cfRule>
  </conditionalFormatting>
  <conditionalFormatting sqref="AC27:AG29">
    <cfRule type="cellIs" dxfId="385" priority="170" stopIfTrue="1" operator="equal">
      <formula>"Select One"</formula>
    </cfRule>
  </conditionalFormatting>
  <conditionalFormatting sqref="AC27:AD29">
    <cfRule type="cellIs" dxfId="384" priority="169" stopIfTrue="1" operator="equal">
      <formula>"no"</formula>
    </cfRule>
  </conditionalFormatting>
  <conditionalFormatting sqref="AC30:AG32">
    <cfRule type="cellIs" dxfId="383" priority="168" stopIfTrue="1" operator="equal">
      <formula>"No"</formula>
    </cfRule>
  </conditionalFormatting>
  <conditionalFormatting sqref="AC30:AG32">
    <cfRule type="cellIs" dxfId="382" priority="167" stopIfTrue="1" operator="equal">
      <formula>"Select One"</formula>
    </cfRule>
  </conditionalFormatting>
  <conditionalFormatting sqref="AC30:AD32">
    <cfRule type="cellIs" dxfId="381" priority="166" stopIfTrue="1" operator="equal">
      <formula>"no"</formula>
    </cfRule>
  </conditionalFormatting>
  <conditionalFormatting sqref="AC33:AG35">
    <cfRule type="cellIs" dxfId="380" priority="165" stopIfTrue="1" operator="equal">
      <formula>"No"</formula>
    </cfRule>
  </conditionalFormatting>
  <conditionalFormatting sqref="AC33:AG35">
    <cfRule type="cellIs" dxfId="379" priority="164" stopIfTrue="1" operator="equal">
      <formula>"Select One"</formula>
    </cfRule>
  </conditionalFormatting>
  <conditionalFormatting sqref="AC33:AD35">
    <cfRule type="cellIs" dxfId="378" priority="163" stopIfTrue="1" operator="equal">
      <formula>"no"</formula>
    </cfRule>
  </conditionalFormatting>
  <conditionalFormatting sqref="AC36:AG38">
    <cfRule type="cellIs" dxfId="377" priority="162" stopIfTrue="1" operator="equal">
      <formula>"No"</formula>
    </cfRule>
  </conditionalFormatting>
  <conditionalFormatting sqref="AC36:AG38">
    <cfRule type="cellIs" dxfId="376" priority="161" stopIfTrue="1" operator="equal">
      <formula>"Select One"</formula>
    </cfRule>
  </conditionalFormatting>
  <conditionalFormatting sqref="AC36:AD38">
    <cfRule type="cellIs" dxfId="375" priority="160" stopIfTrue="1" operator="equal">
      <formula>"no"</formula>
    </cfRule>
  </conditionalFormatting>
  <conditionalFormatting sqref="AC39:AG41">
    <cfRule type="cellIs" dxfId="374" priority="159" stopIfTrue="1" operator="equal">
      <formula>"No"</formula>
    </cfRule>
  </conditionalFormatting>
  <conditionalFormatting sqref="AC39:AG41">
    <cfRule type="cellIs" dxfId="373" priority="158" stopIfTrue="1" operator="equal">
      <formula>"Select One"</formula>
    </cfRule>
  </conditionalFormatting>
  <conditionalFormatting sqref="AC39:AD41">
    <cfRule type="cellIs" dxfId="372" priority="157" stopIfTrue="1" operator="equal">
      <formula>"no"</formula>
    </cfRule>
  </conditionalFormatting>
  <conditionalFormatting sqref="AC42:AG44">
    <cfRule type="cellIs" dxfId="371" priority="156" stopIfTrue="1" operator="equal">
      <formula>"No"</formula>
    </cfRule>
  </conditionalFormatting>
  <conditionalFormatting sqref="AC42:AG44">
    <cfRule type="cellIs" dxfId="370" priority="155" stopIfTrue="1" operator="equal">
      <formula>"Select One"</formula>
    </cfRule>
  </conditionalFormatting>
  <conditionalFormatting sqref="AC42:AD44">
    <cfRule type="cellIs" dxfId="369" priority="154" stopIfTrue="1" operator="equal">
      <formula>"no"</formula>
    </cfRule>
  </conditionalFormatting>
  <conditionalFormatting sqref="AC45:AG47">
    <cfRule type="cellIs" dxfId="368" priority="153" stopIfTrue="1" operator="equal">
      <formula>"No"</formula>
    </cfRule>
  </conditionalFormatting>
  <conditionalFormatting sqref="AC45:AG47">
    <cfRule type="cellIs" dxfId="367" priority="152" stopIfTrue="1" operator="equal">
      <formula>"Select One"</formula>
    </cfRule>
  </conditionalFormatting>
  <conditionalFormatting sqref="AC45:AD47">
    <cfRule type="cellIs" dxfId="366" priority="151" stopIfTrue="1" operator="equal">
      <formula>"no"</formula>
    </cfRule>
  </conditionalFormatting>
  <conditionalFormatting sqref="AC48:AG50">
    <cfRule type="cellIs" dxfId="365" priority="150" stopIfTrue="1" operator="equal">
      <formula>"No"</formula>
    </cfRule>
  </conditionalFormatting>
  <conditionalFormatting sqref="AC48:AG50">
    <cfRule type="cellIs" dxfId="364" priority="149" stopIfTrue="1" operator="equal">
      <formula>"Select One"</formula>
    </cfRule>
  </conditionalFormatting>
  <conditionalFormatting sqref="AC48:AD50">
    <cfRule type="cellIs" dxfId="363" priority="148" stopIfTrue="1" operator="equal">
      <formula>"no"</formula>
    </cfRule>
  </conditionalFormatting>
  <conditionalFormatting sqref="AC51:AG53">
    <cfRule type="cellIs" dxfId="362" priority="147" stopIfTrue="1" operator="equal">
      <formula>"No"</formula>
    </cfRule>
  </conditionalFormatting>
  <conditionalFormatting sqref="AC51:AG53">
    <cfRule type="cellIs" dxfId="361" priority="146" stopIfTrue="1" operator="equal">
      <formula>"Select One"</formula>
    </cfRule>
  </conditionalFormatting>
  <conditionalFormatting sqref="AC51:AD53">
    <cfRule type="cellIs" dxfId="360" priority="145" stopIfTrue="1" operator="equal">
      <formula>"no"</formula>
    </cfRule>
  </conditionalFormatting>
  <conditionalFormatting sqref="AC54:AG56">
    <cfRule type="cellIs" dxfId="359" priority="144" stopIfTrue="1" operator="equal">
      <formula>"No"</formula>
    </cfRule>
  </conditionalFormatting>
  <conditionalFormatting sqref="AC54:AG56">
    <cfRule type="cellIs" dxfId="358" priority="143" stopIfTrue="1" operator="equal">
      <formula>"Select One"</formula>
    </cfRule>
  </conditionalFormatting>
  <conditionalFormatting sqref="AC54:AD56">
    <cfRule type="cellIs" dxfId="357" priority="142" stopIfTrue="1" operator="equal">
      <formula>"no"</formula>
    </cfRule>
  </conditionalFormatting>
  <conditionalFormatting sqref="AC57:AG59">
    <cfRule type="cellIs" dxfId="356" priority="141" stopIfTrue="1" operator="equal">
      <formula>"No"</formula>
    </cfRule>
  </conditionalFormatting>
  <conditionalFormatting sqref="AC57:AG59">
    <cfRule type="cellIs" dxfId="355" priority="140" stopIfTrue="1" operator="equal">
      <formula>"Select One"</formula>
    </cfRule>
  </conditionalFormatting>
  <conditionalFormatting sqref="AC57:AD59">
    <cfRule type="cellIs" dxfId="354" priority="139" stopIfTrue="1" operator="equal">
      <formula>"no"</formula>
    </cfRule>
  </conditionalFormatting>
  <conditionalFormatting sqref="AC60:AG62">
    <cfRule type="cellIs" dxfId="353" priority="138" stopIfTrue="1" operator="equal">
      <formula>"No"</formula>
    </cfRule>
  </conditionalFormatting>
  <conditionalFormatting sqref="AC60:AG62">
    <cfRule type="cellIs" dxfId="352" priority="137" stopIfTrue="1" operator="equal">
      <formula>"Select One"</formula>
    </cfRule>
  </conditionalFormatting>
  <conditionalFormatting sqref="AC60:AD62">
    <cfRule type="cellIs" dxfId="351" priority="136" stopIfTrue="1" operator="equal">
      <formula>"no"</formula>
    </cfRule>
  </conditionalFormatting>
  <conditionalFormatting sqref="AC63:AG65">
    <cfRule type="cellIs" dxfId="350" priority="135" stopIfTrue="1" operator="equal">
      <formula>"No"</formula>
    </cfRule>
  </conditionalFormatting>
  <conditionalFormatting sqref="AC63:AG65">
    <cfRule type="cellIs" dxfId="349" priority="134" stopIfTrue="1" operator="equal">
      <formula>"Select One"</formula>
    </cfRule>
  </conditionalFormatting>
  <conditionalFormatting sqref="AC63:AD65">
    <cfRule type="cellIs" dxfId="348" priority="133" stopIfTrue="1" operator="equal">
      <formula>"no"</formula>
    </cfRule>
  </conditionalFormatting>
  <conditionalFormatting sqref="AC66:AG68">
    <cfRule type="cellIs" dxfId="347" priority="132" stopIfTrue="1" operator="equal">
      <formula>"No"</formula>
    </cfRule>
  </conditionalFormatting>
  <conditionalFormatting sqref="AC66:AG68">
    <cfRule type="cellIs" dxfId="346" priority="131" stopIfTrue="1" operator="equal">
      <formula>"Select One"</formula>
    </cfRule>
  </conditionalFormatting>
  <conditionalFormatting sqref="AC66:AD68">
    <cfRule type="cellIs" dxfId="345" priority="130" stopIfTrue="1" operator="equal">
      <formula>"no"</formula>
    </cfRule>
  </conditionalFormatting>
  <conditionalFormatting sqref="AC69:AG71">
    <cfRule type="cellIs" dxfId="344" priority="129" stopIfTrue="1" operator="equal">
      <formula>"No"</formula>
    </cfRule>
  </conditionalFormatting>
  <conditionalFormatting sqref="AC69:AG71">
    <cfRule type="cellIs" dxfId="343" priority="128" stopIfTrue="1" operator="equal">
      <formula>"Select One"</formula>
    </cfRule>
  </conditionalFormatting>
  <conditionalFormatting sqref="AC69:AD71">
    <cfRule type="cellIs" dxfId="342" priority="127" stopIfTrue="1" operator="equal">
      <formula>"no"</formula>
    </cfRule>
  </conditionalFormatting>
  <conditionalFormatting sqref="AC72:AG74">
    <cfRule type="cellIs" dxfId="341" priority="126" stopIfTrue="1" operator="equal">
      <formula>"No"</formula>
    </cfRule>
  </conditionalFormatting>
  <conditionalFormatting sqref="AC72:AG74">
    <cfRule type="cellIs" dxfId="340" priority="125" stopIfTrue="1" operator="equal">
      <formula>"Select One"</formula>
    </cfRule>
  </conditionalFormatting>
  <conditionalFormatting sqref="AC72:AD74">
    <cfRule type="cellIs" dxfId="339" priority="124" stopIfTrue="1" operator="equal">
      <formula>"no"</formula>
    </cfRule>
  </conditionalFormatting>
  <conditionalFormatting sqref="AC75:AG77">
    <cfRule type="cellIs" dxfId="338" priority="123" stopIfTrue="1" operator="equal">
      <formula>"No"</formula>
    </cfRule>
  </conditionalFormatting>
  <conditionalFormatting sqref="AC75:AG77">
    <cfRule type="cellIs" dxfId="337" priority="122" stopIfTrue="1" operator="equal">
      <formula>"Select One"</formula>
    </cfRule>
  </conditionalFormatting>
  <conditionalFormatting sqref="AC75:AD77">
    <cfRule type="cellIs" dxfId="336" priority="121" stopIfTrue="1" operator="equal">
      <formula>"no"</formula>
    </cfRule>
  </conditionalFormatting>
  <conditionalFormatting sqref="AC78:AG80">
    <cfRule type="cellIs" dxfId="335" priority="120" stopIfTrue="1" operator="equal">
      <formula>"No"</formula>
    </cfRule>
  </conditionalFormatting>
  <conditionalFormatting sqref="AC78:AG80">
    <cfRule type="cellIs" dxfId="334" priority="119" stopIfTrue="1" operator="equal">
      <formula>"Select One"</formula>
    </cfRule>
  </conditionalFormatting>
  <conditionalFormatting sqref="AC78:AD80">
    <cfRule type="cellIs" dxfId="333" priority="118" stopIfTrue="1" operator="equal">
      <formula>"no"</formula>
    </cfRule>
  </conditionalFormatting>
  <conditionalFormatting sqref="AC81:AG83">
    <cfRule type="cellIs" dxfId="332" priority="117" stopIfTrue="1" operator="equal">
      <formula>"No"</formula>
    </cfRule>
  </conditionalFormatting>
  <conditionalFormatting sqref="AC81:AG83">
    <cfRule type="cellIs" dxfId="331" priority="116" stopIfTrue="1" operator="equal">
      <formula>"Select One"</formula>
    </cfRule>
  </conditionalFormatting>
  <conditionalFormatting sqref="AC81:AD83">
    <cfRule type="cellIs" dxfId="330" priority="115" stopIfTrue="1" operator="equal">
      <formula>"no"</formula>
    </cfRule>
  </conditionalFormatting>
  <conditionalFormatting sqref="AC84:AG86">
    <cfRule type="cellIs" dxfId="329" priority="114" stopIfTrue="1" operator="equal">
      <formula>"No"</formula>
    </cfRule>
  </conditionalFormatting>
  <conditionalFormatting sqref="AC84:AG86">
    <cfRule type="cellIs" dxfId="328" priority="113" stopIfTrue="1" operator="equal">
      <formula>"Select One"</formula>
    </cfRule>
  </conditionalFormatting>
  <conditionalFormatting sqref="AC84:AD86">
    <cfRule type="cellIs" dxfId="327" priority="112" stopIfTrue="1" operator="equal">
      <formula>"no"</formula>
    </cfRule>
  </conditionalFormatting>
  <conditionalFormatting sqref="AC87:AG89">
    <cfRule type="cellIs" dxfId="326" priority="111" stopIfTrue="1" operator="equal">
      <formula>"No"</formula>
    </cfRule>
  </conditionalFormatting>
  <conditionalFormatting sqref="AC87:AG89">
    <cfRule type="cellIs" dxfId="325" priority="110" stopIfTrue="1" operator="equal">
      <formula>"Select One"</formula>
    </cfRule>
  </conditionalFormatting>
  <conditionalFormatting sqref="AC87:AD89">
    <cfRule type="cellIs" dxfId="324" priority="109" stopIfTrue="1" operator="equal">
      <formula>"no"</formula>
    </cfRule>
  </conditionalFormatting>
  <conditionalFormatting sqref="AH9:AI11">
    <cfRule type="cellIs" dxfId="269" priority="108" stopIfTrue="1" operator="equal">
      <formula>"No"</formula>
    </cfRule>
  </conditionalFormatting>
  <conditionalFormatting sqref="AH9:AI11">
    <cfRule type="cellIs" dxfId="267" priority="107" stopIfTrue="1" operator="equal">
      <formula>"Select One"</formula>
    </cfRule>
  </conditionalFormatting>
  <conditionalFormatting sqref="AH12:AI14">
    <cfRule type="cellIs" dxfId="265" priority="106" stopIfTrue="1" operator="equal">
      <formula>"No"</formula>
    </cfRule>
  </conditionalFormatting>
  <conditionalFormatting sqref="AH12:AI14">
    <cfRule type="cellIs" dxfId="263" priority="105" stopIfTrue="1" operator="equal">
      <formula>"Select One"</formula>
    </cfRule>
  </conditionalFormatting>
  <conditionalFormatting sqref="AH15:AI17">
    <cfRule type="cellIs" dxfId="261" priority="104" stopIfTrue="1" operator="equal">
      <formula>"No"</formula>
    </cfRule>
  </conditionalFormatting>
  <conditionalFormatting sqref="AH15:AI17">
    <cfRule type="cellIs" dxfId="259" priority="103" stopIfTrue="1" operator="equal">
      <formula>"Select One"</formula>
    </cfRule>
  </conditionalFormatting>
  <conditionalFormatting sqref="AH18:AI20">
    <cfRule type="cellIs" dxfId="257" priority="102" stopIfTrue="1" operator="equal">
      <formula>"No"</formula>
    </cfRule>
  </conditionalFormatting>
  <conditionalFormatting sqref="AH18:AI20">
    <cfRule type="cellIs" dxfId="255" priority="101" stopIfTrue="1" operator="equal">
      <formula>"Select One"</formula>
    </cfRule>
  </conditionalFormatting>
  <conditionalFormatting sqref="AH21:AI23">
    <cfRule type="cellIs" dxfId="253" priority="100" stopIfTrue="1" operator="equal">
      <formula>"No"</formula>
    </cfRule>
  </conditionalFormatting>
  <conditionalFormatting sqref="AH21:AI23">
    <cfRule type="cellIs" dxfId="251" priority="99" stopIfTrue="1" operator="equal">
      <formula>"Select One"</formula>
    </cfRule>
  </conditionalFormatting>
  <conditionalFormatting sqref="AH24:AI26">
    <cfRule type="cellIs" dxfId="249" priority="98" stopIfTrue="1" operator="equal">
      <formula>"No"</formula>
    </cfRule>
  </conditionalFormatting>
  <conditionalFormatting sqref="AH24:AI26">
    <cfRule type="cellIs" dxfId="247" priority="97" stopIfTrue="1" operator="equal">
      <formula>"Select One"</formula>
    </cfRule>
  </conditionalFormatting>
  <conditionalFormatting sqref="AH27:AI29">
    <cfRule type="cellIs" dxfId="245" priority="96" stopIfTrue="1" operator="equal">
      <formula>"No"</formula>
    </cfRule>
  </conditionalFormatting>
  <conditionalFormatting sqref="AH27:AI29">
    <cfRule type="cellIs" dxfId="243" priority="95" stopIfTrue="1" operator="equal">
      <formula>"Select One"</formula>
    </cfRule>
  </conditionalFormatting>
  <conditionalFormatting sqref="AH30:AI32">
    <cfRule type="cellIs" dxfId="241" priority="94" stopIfTrue="1" operator="equal">
      <formula>"No"</formula>
    </cfRule>
  </conditionalFormatting>
  <conditionalFormatting sqref="AH30:AI32">
    <cfRule type="cellIs" dxfId="239" priority="93" stopIfTrue="1" operator="equal">
      <formula>"Select One"</formula>
    </cfRule>
  </conditionalFormatting>
  <conditionalFormatting sqref="AH33:AI35">
    <cfRule type="cellIs" dxfId="237" priority="92" stopIfTrue="1" operator="equal">
      <formula>"No"</formula>
    </cfRule>
  </conditionalFormatting>
  <conditionalFormatting sqref="AH33:AI35">
    <cfRule type="cellIs" dxfId="235" priority="91" stopIfTrue="1" operator="equal">
      <formula>"Select One"</formula>
    </cfRule>
  </conditionalFormatting>
  <conditionalFormatting sqref="AH36:AI38">
    <cfRule type="cellIs" dxfId="233" priority="90" stopIfTrue="1" operator="equal">
      <formula>"No"</formula>
    </cfRule>
  </conditionalFormatting>
  <conditionalFormatting sqref="AH36:AI38">
    <cfRule type="cellIs" dxfId="231" priority="89" stopIfTrue="1" operator="equal">
      <formula>"Select One"</formula>
    </cfRule>
  </conditionalFormatting>
  <conditionalFormatting sqref="AH39:AI41">
    <cfRule type="cellIs" dxfId="229" priority="88" stopIfTrue="1" operator="equal">
      <formula>"No"</formula>
    </cfRule>
  </conditionalFormatting>
  <conditionalFormatting sqref="AH39:AI41">
    <cfRule type="cellIs" dxfId="227" priority="87" stopIfTrue="1" operator="equal">
      <formula>"Select One"</formula>
    </cfRule>
  </conditionalFormatting>
  <conditionalFormatting sqref="AH42:AI44">
    <cfRule type="cellIs" dxfId="225" priority="86" stopIfTrue="1" operator="equal">
      <formula>"No"</formula>
    </cfRule>
  </conditionalFormatting>
  <conditionalFormatting sqref="AH42:AI44">
    <cfRule type="cellIs" dxfId="223" priority="85" stopIfTrue="1" operator="equal">
      <formula>"Select One"</formula>
    </cfRule>
  </conditionalFormatting>
  <conditionalFormatting sqref="AH45:AI47">
    <cfRule type="cellIs" dxfId="221" priority="84" stopIfTrue="1" operator="equal">
      <formula>"No"</formula>
    </cfRule>
  </conditionalFormatting>
  <conditionalFormatting sqref="AH45:AI47">
    <cfRule type="cellIs" dxfId="219" priority="83" stopIfTrue="1" operator="equal">
      <formula>"Select One"</formula>
    </cfRule>
  </conditionalFormatting>
  <conditionalFormatting sqref="AH48:AI50">
    <cfRule type="cellIs" dxfId="217" priority="82" stopIfTrue="1" operator="equal">
      <formula>"No"</formula>
    </cfRule>
  </conditionalFormatting>
  <conditionalFormatting sqref="AH48:AI50">
    <cfRule type="cellIs" dxfId="215" priority="81" stopIfTrue="1" operator="equal">
      <formula>"Select One"</formula>
    </cfRule>
  </conditionalFormatting>
  <conditionalFormatting sqref="AH51:AI53">
    <cfRule type="cellIs" dxfId="213" priority="80" stopIfTrue="1" operator="equal">
      <formula>"No"</formula>
    </cfRule>
  </conditionalFormatting>
  <conditionalFormatting sqref="AH51:AI53">
    <cfRule type="cellIs" dxfId="211" priority="79" stopIfTrue="1" operator="equal">
      <formula>"Select One"</formula>
    </cfRule>
  </conditionalFormatting>
  <conditionalFormatting sqref="AH54:AI56">
    <cfRule type="cellIs" dxfId="209" priority="78" stopIfTrue="1" operator="equal">
      <formula>"No"</formula>
    </cfRule>
  </conditionalFormatting>
  <conditionalFormatting sqref="AH54:AI56">
    <cfRule type="cellIs" dxfId="207" priority="77" stopIfTrue="1" operator="equal">
      <formula>"Select One"</formula>
    </cfRule>
  </conditionalFormatting>
  <conditionalFormatting sqref="AH57:AI59">
    <cfRule type="cellIs" dxfId="205" priority="76" stopIfTrue="1" operator="equal">
      <formula>"No"</formula>
    </cfRule>
  </conditionalFormatting>
  <conditionalFormatting sqref="AH57:AI59">
    <cfRule type="cellIs" dxfId="203" priority="75" stopIfTrue="1" operator="equal">
      <formula>"Select One"</formula>
    </cfRule>
  </conditionalFormatting>
  <conditionalFormatting sqref="AH60:AI62">
    <cfRule type="cellIs" dxfId="201" priority="74" stopIfTrue="1" operator="equal">
      <formula>"No"</formula>
    </cfRule>
  </conditionalFormatting>
  <conditionalFormatting sqref="AH60:AI62">
    <cfRule type="cellIs" dxfId="199" priority="73" stopIfTrue="1" operator="equal">
      <formula>"Select One"</formula>
    </cfRule>
  </conditionalFormatting>
  <conditionalFormatting sqref="AH63:AI65">
    <cfRule type="cellIs" dxfId="197" priority="72" stopIfTrue="1" operator="equal">
      <formula>"No"</formula>
    </cfRule>
  </conditionalFormatting>
  <conditionalFormatting sqref="AH63:AI65">
    <cfRule type="cellIs" dxfId="195" priority="71" stopIfTrue="1" operator="equal">
      <formula>"Select One"</formula>
    </cfRule>
  </conditionalFormatting>
  <conditionalFormatting sqref="AH66:AI68">
    <cfRule type="cellIs" dxfId="193" priority="70" stopIfTrue="1" operator="equal">
      <formula>"No"</formula>
    </cfRule>
  </conditionalFormatting>
  <conditionalFormatting sqref="AH66:AI68">
    <cfRule type="cellIs" dxfId="191" priority="69" stopIfTrue="1" operator="equal">
      <formula>"Select One"</formula>
    </cfRule>
  </conditionalFormatting>
  <conditionalFormatting sqref="AH69:AI71">
    <cfRule type="cellIs" dxfId="189" priority="68" stopIfTrue="1" operator="equal">
      <formula>"No"</formula>
    </cfRule>
  </conditionalFormatting>
  <conditionalFormatting sqref="AH69:AI71">
    <cfRule type="cellIs" dxfId="187" priority="67" stopIfTrue="1" operator="equal">
      <formula>"Select One"</formula>
    </cfRule>
  </conditionalFormatting>
  <conditionalFormatting sqref="AH72:AI74">
    <cfRule type="cellIs" dxfId="185" priority="66" stopIfTrue="1" operator="equal">
      <formula>"No"</formula>
    </cfRule>
  </conditionalFormatting>
  <conditionalFormatting sqref="AH72:AI74">
    <cfRule type="cellIs" dxfId="183" priority="65" stopIfTrue="1" operator="equal">
      <formula>"Select One"</formula>
    </cfRule>
  </conditionalFormatting>
  <conditionalFormatting sqref="AH75:AI77">
    <cfRule type="cellIs" dxfId="181" priority="64" stopIfTrue="1" operator="equal">
      <formula>"No"</formula>
    </cfRule>
  </conditionalFormatting>
  <conditionalFormatting sqref="AH75:AI77">
    <cfRule type="cellIs" dxfId="179" priority="63" stopIfTrue="1" operator="equal">
      <formula>"Select One"</formula>
    </cfRule>
  </conditionalFormatting>
  <conditionalFormatting sqref="AH78:AI80">
    <cfRule type="cellIs" dxfId="177" priority="62" stopIfTrue="1" operator="equal">
      <formula>"No"</formula>
    </cfRule>
  </conditionalFormatting>
  <conditionalFormatting sqref="AH78:AI80">
    <cfRule type="cellIs" dxfId="175" priority="61" stopIfTrue="1" operator="equal">
      <formula>"Select One"</formula>
    </cfRule>
  </conditionalFormatting>
  <conditionalFormatting sqref="AH81:AI83">
    <cfRule type="cellIs" dxfId="173" priority="60" stopIfTrue="1" operator="equal">
      <formula>"No"</formula>
    </cfRule>
  </conditionalFormatting>
  <conditionalFormatting sqref="AH81:AI83">
    <cfRule type="cellIs" dxfId="171" priority="59" stopIfTrue="1" operator="equal">
      <formula>"Select One"</formula>
    </cfRule>
  </conditionalFormatting>
  <conditionalFormatting sqref="AH84:AI86">
    <cfRule type="cellIs" dxfId="169" priority="58" stopIfTrue="1" operator="equal">
      <formula>"No"</formula>
    </cfRule>
  </conditionalFormatting>
  <conditionalFormatting sqref="AH84:AI86">
    <cfRule type="cellIs" dxfId="167" priority="57" stopIfTrue="1" operator="equal">
      <formula>"Select One"</formula>
    </cfRule>
  </conditionalFormatting>
  <conditionalFormatting sqref="AH87:AI89">
    <cfRule type="cellIs" dxfId="165" priority="56" stopIfTrue="1" operator="equal">
      <formula>"No"</formula>
    </cfRule>
  </conditionalFormatting>
  <conditionalFormatting sqref="AH87:AI89">
    <cfRule type="cellIs" dxfId="163" priority="55" stopIfTrue="1" operator="equal">
      <formula>"Select One"</formula>
    </cfRule>
  </conditionalFormatting>
  <conditionalFormatting sqref="AJ9:AJ11">
    <cfRule type="cellIs" dxfId="107" priority="54" stopIfTrue="1" operator="equal">
      <formula>"No"</formula>
    </cfRule>
  </conditionalFormatting>
  <conditionalFormatting sqref="AJ9:AJ11">
    <cfRule type="cellIs" dxfId="105" priority="53" stopIfTrue="1" operator="equal">
      <formula>"Select One"</formula>
    </cfRule>
  </conditionalFormatting>
  <conditionalFormatting sqref="AJ12:AJ14">
    <cfRule type="cellIs" dxfId="103" priority="52" stopIfTrue="1" operator="equal">
      <formula>"No"</formula>
    </cfRule>
  </conditionalFormatting>
  <conditionalFormatting sqref="AJ12:AJ14">
    <cfRule type="cellIs" dxfId="101" priority="51" stopIfTrue="1" operator="equal">
      <formula>"Select One"</formula>
    </cfRule>
  </conditionalFormatting>
  <conditionalFormatting sqref="AJ15:AJ17">
    <cfRule type="cellIs" dxfId="99" priority="50" stopIfTrue="1" operator="equal">
      <formula>"No"</formula>
    </cfRule>
  </conditionalFormatting>
  <conditionalFormatting sqref="AJ15:AJ17">
    <cfRule type="cellIs" dxfId="97" priority="49" stopIfTrue="1" operator="equal">
      <formula>"Select One"</formula>
    </cfRule>
  </conditionalFormatting>
  <conditionalFormatting sqref="AJ18:AJ20">
    <cfRule type="cellIs" dxfId="95" priority="48" stopIfTrue="1" operator="equal">
      <formula>"No"</formula>
    </cfRule>
  </conditionalFormatting>
  <conditionalFormatting sqref="AJ18:AJ20">
    <cfRule type="cellIs" dxfId="93" priority="47" stopIfTrue="1" operator="equal">
      <formula>"Select One"</formula>
    </cfRule>
  </conditionalFormatting>
  <conditionalFormatting sqref="AJ21:AJ23">
    <cfRule type="cellIs" dxfId="91" priority="46" stopIfTrue="1" operator="equal">
      <formula>"No"</formula>
    </cfRule>
  </conditionalFormatting>
  <conditionalFormatting sqref="AJ21:AJ23">
    <cfRule type="cellIs" dxfId="89" priority="45" stopIfTrue="1" operator="equal">
      <formula>"Select One"</formula>
    </cfRule>
  </conditionalFormatting>
  <conditionalFormatting sqref="AJ24:AJ26">
    <cfRule type="cellIs" dxfId="87" priority="44" stopIfTrue="1" operator="equal">
      <formula>"No"</formula>
    </cfRule>
  </conditionalFormatting>
  <conditionalFormatting sqref="AJ24:AJ26">
    <cfRule type="cellIs" dxfId="85" priority="43" stopIfTrue="1" operator="equal">
      <formula>"Select One"</formula>
    </cfRule>
  </conditionalFormatting>
  <conditionalFormatting sqref="AJ27:AJ29">
    <cfRule type="cellIs" dxfId="83" priority="42" stopIfTrue="1" operator="equal">
      <formula>"No"</formula>
    </cfRule>
  </conditionalFormatting>
  <conditionalFormatting sqref="AJ27:AJ29">
    <cfRule type="cellIs" dxfId="81" priority="41" stopIfTrue="1" operator="equal">
      <formula>"Select One"</formula>
    </cfRule>
  </conditionalFormatting>
  <conditionalFormatting sqref="AJ30:AJ32">
    <cfRule type="cellIs" dxfId="79" priority="40" stopIfTrue="1" operator="equal">
      <formula>"No"</formula>
    </cfRule>
  </conditionalFormatting>
  <conditionalFormatting sqref="AJ30:AJ32">
    <cfRule type="cellIs" dxfId="77" priority="39" stopIfTrue="1" operator="equal">
      <formula>"Select One"</formula>
    </cfRule>
  </conditionalFormatting>
  <conditionalFormatting sqref="AJ33:AJ35">
    <cfRule type="cellIs" dxfId="75" priority="38" stopIfTrue="1" operator="equal">
      <formula>"No"</formula>
    </cfRule>
  </conditionalFormatting>
  <conditionalFormatting sqref="AJ33:AJ35">
    <cfRule type="cellIs" dxfId="73" priority="37" stopIfTrue="1" operator="equal">
      <formula>"Select One"</formula>
    </cfRule>
  </conditionalFormatting>
  <conditionalFormatting sqref="AJ36:AJ38">
    <cfRule type="cellIs" dxfId="71" priority="36" stopIfTrue="1" operator="equal">
      <formula>"No"</formula>
    </cfRule>
  </conditionalFormatting>
  <conditionalFormatting sqref="AJ36:AJ38">
    <cfRule type="cellIs" dxfId="69" priority="35" stopIfTrue="1" operator="equal">
      <formula>"Select One"</formula>
    </cfRule>
  </conditionalFormatting>
  <conditionalFormatting sqref="AJ39:AJ41">
    <cfRule type="cellIs" dxfId="67" priority="34" stopIfTrue="1" operator="equal">
      <formula>"No"</formula>
    </cfRule>
  </conditionalFormatting>
  <conditionalFormatting sqref="AJ39:AJ41">
    <cfRule type="cellIs" dxfId="65" priority="33" stopIfTrue="1" operator="equal">
      <formula>"Select One"</formula>
    </cfRule>
  </conditionalFormatting>
  <conditionalFormatting sqref="AJ42:AJ44">
    <cfRule type="cellIs" dxfId="63" priority="32" stopIfTrue="1" operator="equal">
      <formula>"No"</formula>
    </cfRule>
  </conditionalFormatting>
  <conditionalFormatting sqref="AJ42:AJ44">
    <cfRule type="cellIs" dxfId="61" priority="31" stopIfTrue="1" operator="equal">
      <formula>"Select One"</formula>
    </cfRule>
  </conditionalFormatting>
  <conditionalFormatting sqref="AJ45:AJ47">
    <cfRule type="cellIs" dxfId="59" priority="30" stopIfTrue="1" operator="equal">
      <formula>"No"</formula>
    </cfRule>
  </conditionalFormatting>
  <conditionalFormatting sqref="AJ45:AJ47">
    <cfRule type="cellIs" dxfId="57" priority="29" stopIfTrue="1" operator="equal">
      <formula>"Select One"</formula>
    </cfRule>
  </conditionalFormatting>
  <conditionalFormatting sqref="AJ48:AJ50">
    <cfRule type="cellIs" dxfId="55" priority="28" stopIfTrue="1" operator="equal">
      <formula>"No"</formula>
    </cfRule>
  </conditionalFormatting>
  <conditionalFormatting sqref="AJ48:AJ50">
    <cfRule type="cellIs" dxfId="53" priority="27" stopIfTrue="1" operator="equal">
      <formula>"Select One"</formula>
    </cfRule>
  </conditionalFormatting>
  <conditionalFormatting sqref="AJ51:AJ53">
    <cfRule type="cellIs" dxfId="51" priority="26" stopIfTrue="1" operator="equal">
      <formula>"No"</formula>
    </cfRule>
  </conditionalFormatting>
  <conditionalFormatting sqref="AJ51:AJ53">
    <cfRule type="cellIs" dxfId="49" priority="25" stopIfTrue="1" operator="equal">
      <formula>"Select One"</formula>
    </cfRule>
  </conditionalFormatting>
  <conditionalFormatting sqref="AJ54:AJ56">
    <cfRule type="cellIs" dxfId="47" priority="24" stopIfTrue="1" operator="equal">
      <formula>"No"</formula>
    </cfRule>
  </conditionalFormatting>
  <conditionalFormatting sqref="AJ54:AJ56">
    <cfRule type="cellIs" dxfId="45" priority="23" stopIfTrue="1" operator="equal">
      <formula>"Select One"</formula>
    </cfRule>
  </conditionalFormatting>
  <conditionalFormatting sqref="AJ57:AJ59">
    <cfRule type="cellIs" dxfId="43" priority="22" stopIfTrue="1" operator="equal">
      <formula>"No"</formula>
    </cfRule>
  </conditionalFormatting>
  <conditionalFormatting sqref="AJ57:AJ59">
    <cfRule type="cellIs" dxfId="41" priority="21" stopIfTrue="1" operator="equal">
      <formula>"Select One"</formula>
    </cfRule>
  </conditionalFormatting>
  <conditionalFormatting sqref="AJ60:AJ62">
    <cfRule type="cellIs" dxfId="39" priority="20" stopIfTrue="1" operator="equal">
      <formula>"No"</formula>
    </cfRule>
  </conditionalFormatting>
  <conditionalFormatting sqref="AJ60:AJ62">
    <cfRule type="cellIs" dxfId="37" priority="19" stopIfTrue="1" operator="equal">
      <formula>"Select One"</formula>
    </cfRule>
  </conditionalFormatting>
  <conditionalFormatting sqref="AJ63:AJ65">
    <cfRule type="cellIs" dxfId="35" priority="18" stopIfTrue="1" operator="equal">
      <formula>"No"</formula>
    </cfRule>
  </conditionalFormatting>
  <conditionalFormatting sqref="AJ63:AJ65">
    <cfRule type="cellIs" dxfId="33" priority="17" stopIfTrue="1" operator="equal">
      <formula>"Select One"</formula>
    </cfRule>
  </conditionalFormatting>
  <conditionalFormatting sqref="AJ66:AJ68">
    <cfRule type="cellIs" dxfId="31" priority="16" stopIfTrue="1" operator="equal">
      <formula>"No"</formula>
    </cfRule>
  </conditionalFormatting>
  <conditionalFormatting sqref="AJ66:AJ68">
    <cfRule type="cellIs" dxfId="29" priority="15" stopIfTrue="1" operator="equal">
      <formula>"Select One"</formula>
    </cfRule>
  </conditionalFormatting>
  <conditionalFormatting sqref="AJ69:AJ71">
    <cfRule type="cellIs" dxfId="27" priority="14" stopIfTrue="1" operator="equal">
      <formula>"No"</formula>
    </cfRule>
  </conditionalFormatting>
  <conditionalFormatting sqref="AJ69:AJ71">
    <cfRule type="cellIs" dxfId="25" priority="13" stopIfTrue="1" operator="equal">
      <formula>"Select One"</formula>
    </cfRule>
  </conditionalFormatting>
  <conditionalFormatting sqref="AJ72:AJ74">
    <cfRule type="cellIs" dxfId="23" priority="12" stopIfTrue="1" operator="equal">
      <formula>"No"</formula>
    </cfRule>
  </conditionalFormatting>
  <conditionalFormatting sqref="AJ72:AJ74">
    <cfRule type="cellIs" dxfId="21" priority="11" stopIfTrue="1" operator="equal">
      <formula>"Select One"</formula>
    </cfRule>
  </conditionalFormatting>
  <conditionalFormatting sqref="AJ75:AJ77">
    <cfRule type="cellIs" dxfId="19" priority="10" stopIfTrue="1" operator="equal">
      <formula>"No"</formula>
    </cfRule>
  </conditionalFormatting>
  <conditionalFormatting sqref="AJ75:AJ77">
    <cfRule type="cellIs" dxfId="17" priority="9" stopIfTrue="1" operator="equal">
      <formula>"Select One"</formula>
    </cfRule>
  </conditionalFormatting>
  <conditionalFormatting sqref="AJ78:AJ80">
    <cfRule type="cellIs" dxfId="15" priority="8" stopIfTrue="1" operator="equal">
      <formula>"No"</formula>
    </cfRule>
  </conditionalFormatting>
  <conditionalFormatting sqref="AJ78:AJ80">
    <cfRule type="cellIs" dxfId="13" priority="7" stopIfTrue="1" operator="equal">
      <formula>"Select One"</formula>
    </cfRule>
  </conditionalFormatting>
  <conditionalFormatting sqref="AJ81:AJ83">
    <cfRule type="cellIs" dxfId="11" priority="6" stopIfTrue="1" operator="equal">
      <formula>"No"</formula>
    </cfRule>
  </conditionalFormatting>
  <conditionalFormatting sqref="AJ81:AJ83">
    <cfRule type="cellIs" dxfId="9" priority="5" stopIfTrue="1" operator="equal">
      <formula>"Select One"</formula>
    </cfRule>
  </conditionalFormatting>
  <conditionalFormatting sqref="AJ84:AJ86">
    <cfRule type="cellIs" dxfId="7" priority="4" stopIfTrue="1" operator="equal">
      <formula>"No"</formula>
    </cfRule>
  </conditionalFormatting>
  <conditionalFormatting sqref="AJ84:AJ86">
    <cfRule type="cellIs" dxfId="5" priority="3" stopIfTrue="1" operator="equal">
      <formula>"Select One"</formula>
    </cfRule>
  </conditionalFormatting>
  <conditionalFormatting sqref="AJ87:AJ89">
    <cfRule type="cellIs" dxfId="3" priority="2" stopIfTrue="1" operator="equal">
      <formula>"No"</formula>
    </cfRule>
  </conditionalFormatting>
  <conditionalFormatting sqref="AJ87:AJ89">
    <cfRule type="cellIs" dxfId="1" priority="1" stopIfTrue="1" operator="equal">
      <formula>"Select One"</formula>
    </cfRule>
  </conditionalFormatting>
  <dataValidations count="6">
    <dataValidation type="list" showInputMessage="1" showErrorMessage="1" sqref="G16:G17 G19:G20 G22:G23 G25:G26 G28:G29 G31:G32 G43:G44 G37:G38 G40:G41 G52:G53 G46:G47 G49:G50 G61:G62 G55:G56 G58:G59 G70:G71 G64:G65 G67:G68 G88:G89 G73:G74 G10:G11 G34:G35 G13:G14 G85:G86 G82:G83 G76:G77 G79:G80">
      <formula1>"Select One,Reg LSR,RBP,Co. TLC,SR2S,PCA,Planning"</formula1>
    </dataValidation>
    <dataValidation type="list" showInputMessage="1" showErrorMessage="1" sqref="AC9:AJ89">
      <formula1>"Select One,Yes,No"</formula1>
    </dataValidation>
    <dataValidation type="list" allowBlank="1" showInputMessage="1" showErrorMessage="1" sqref="N9:N89">
      <formula1>"Select One,2018,2019,2020,2021, 2022"</formula1>
    </dataValidation>
    <dataValidation type="list" allowBlank="1" showInputMessage="1" showErrorMessage="1" sqref="S9 S12 S15 S18 S21 S24 S27 S30 S33 S36 S39 S42 S45 S48 S51 S54 S57 S60 S63 S66 S69 S72 S75 S78 S81 S84 S87">
      <formula1>"Select One,Yes, No"</formula1>
    </dataValidation>
    <dataValidation type="list" showInputMessage="1" showErrorMessage="1" sqref="G87 G12 G15 G18 G21 G24 G27 G30 G33 G36 G51 G39 G42 G45 G48 G54 G57 G60 G63 G66 G69 G72 G75 G78 G81 G84">
      <formula1>"Select One,LSR,Bike/Ped,TLC, FSA,Planning"</formula1>
    </dataValidation>
    <dataValidation type="list" showInputMessage="1" showErrorMessage="1" sqref="G9">
      <formula1>"Select One,LSR,Bike/Ped,TLC, FSA,Planning,SR2S"</formula1>
    </dataValidation>
  </dataValidations>
  <hyperlinks>
    <hyperlink ref="E11" r:id="rId1"/>
    <hyperlink ref="F11" r:id="rId2"/>
    <hyperlink ref="E14" r:id="rId3"/>
    <hyperlink ref="F14" r:id="rId4"/>
  </hyperlinks>
  <printOptions horizontalCentered="1"/>
  <pageMargins left="0.5" right="0.5" top="1" bottom="0.5" header="0.25" footer="0.25"/>
  <pageSetup paperSize="17" scale="44" fitToHeight="0" orientation="landscape" r:id="rId5"/>
  <headerFooter alignWithMargins="0">
    <oddFooter>&amp;CPage &amp;P of &amp;N&amp;RAs of 8/23/10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San Mateo</vt:lpstr>
      <vt:lpstr>'San Mateo'!Print_Titles</vt:lpstr>
    </vt:vector>
  </TitlesOfParts>
  <Company>MTC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 Srinivasan</dc:creator>
  <cp:lastModifiedBy>Jean Higaki</cp:lastModifiedBy>
  <cp:lastPrinted>2013-04-25T16:10:55Z</cp:lastPrinted>
  <dcterms:created xsi:type="dcterms:W3CDTF">2008-12-31T20:21:29Z</dcterms:created>
  <dcterms:modified xsi:type="dcterms:W3CDTF">2016-10-03T15:43:15Z</dcterms:modified>
</cp:coreProperties>
</file>